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30" yWindow="930" windowWidth="12450" windowHeight="7230" activeTab="2"/>
  </bookViews>
  <sheets>
    <sheet name="Syndrom vyh. - data, F a t-test" sheetId="4" r:id="rId1"/>
    <sheet name="Spokojenost - data, F a t" sheetId="5" r:id="rId2"/>
    <sheet name="Srovnání ŽS a SV" sheetId="6" r:id="rId3"/>
    <sheet name="Tabulky do BP" sheetId="8" r:id="rId4"/>
  </sheets>
  <calcPr calcId="114210"/>
</workbook>
</file>

<file path=xl/calcChain.xml><?xml version="1.0" encoding="utf-8"?>
<calcChain xmlns="http://schemas.openxmlformats.org/spreadsheetml/2006/main">
  <c r="F7" i="6"/>
  <c r="G7"/>
  <c r="G6"/>
  <c r="F6"/>
  <c r="W172"/>
  <c r="X172"/>
  <c r="U172"/>
  <c r="T172"/>
  <c r="T73"/>
  <c r="U73"/>
  <c r="W73"/>
  <c r="X73"/>
  <c r="Z73"/>
  <c r="T74"/>
  <c r="U74"/>
  <c r="W74"/>
  <c r="X74"/>
  <c r="Z74"/>
  <c r="T75"/>
  <c r="U75"/>
  <c r="W75"/>
  <c r="X75"/>
  <c r="Z75"/>
  <c r="T76"/>
  <c r="U76"/>
  <c r="W76"/>
  <c r="X76"/>
  <c r="Z76"/>
  <c r="T77"/>
  <c r="U77"/>
  <c r="W77"/>
  <c r="X77"/>
  <c r="Z77"/>
  <c r="T78"/>
  <c r="U78"/>
  <c r="W78"/>
  <c r="X78"/>
  <c r="Z78"/>
  <c r="T79"/>
  <c r="U79"/>
  <c r="W79"/>
  <c r="X79"/>
  <c r="Z79"/>
  <c r="T80"/>
  <c r="U80"/>
  <c r="W80"/>
  <c r="X80"/>
  <c r="Z80"/>
  <c r="T81"/>
  <c r="U81"/>
  <c r="W81"/>
  <c r="X81"/>
  <c r="Z81"/>
  <c r="T82"/>
  <c r="U82"/>
  <c r="W82"/>
  <c r="X82"/>
  <c r="Z82"/>
  <c r="T83"/>
  <c r="U83"/>
  <c r="W83"/>
  <c r="X83"/>
  <c r="Z83"/>
  <c r="T84"/>
  <c r="U84"/>
  <c r="W84"/>
  <c r="X84"/>
  <c r="Z84"/>
  <c r="T85"/>
  <c r="U85"/>
  <c r="W85"/>
  <c r="X85"/>
  <c r="Z85"/>
  <c r="T86"/>
  <c r="U86"/>
  <c r="W86"/>
  <c r="X86"/>
  <c r="Z86"/>
  <c r="T87"/>
  <c r="U87"/>
  <c r="W87"/>
  <c r="X87"/>
  <c r="Z87"/>
  <c r="T88"/>
  <c r="U88"/>
  <c r="W88"/>
  <c r="X88"/>
  <c r="Z88"/>
  <c r="T89"/>
  <c r="U89"/>
  <c r="W89"/>
  <c r="X89"/>
  <c r="Z89"/>
  <c r="T90"/>
  <c r="U90"/>
  <c r="W90"/>
  <c r="X90"/>
  <c r="Z90"/>
  <c r="T91"/>
  <c r="U91"/>
  <c r="W91"/>
  <c r="X91"/>
  <c r="Z91"/>
  <c r="T92"/>
  <c r="U92"/>
  <c r="W92"/>
  <c r="X92"/>
  <c r="Z92"/>
  <c r="T93"/>
  <c r="U93"/>
  <c r="W93"/>
  <c r="X93"/>
  <c r="Z93"/>
  <c r="T94"/>
  <c r="U94"/>
  <c r="W94"/>
  <c r="X94"/>
  <c r="Z94"/>
  <c r="T95"/>
  <c r="U95"/>
  <c r="W95"/>
  <c r="X95"/>
  <c r="Z95"/>
  <c r="T96"/>
  <c r="U96"/>
  <c r="W96"/>
  <c r="X96"/>
  <c r="Z96"/>
  <c r="T97"/>
  <c r="U97"/>
  <c r="W97"/>
  <c r="X97"/>
  <c r="Z97"/>
  <c r="T98"/>
  <c r="U98"/>
  <c r="W98"/>
  <c r="X98"/>
  <c r="Z98"/>
  <c r="T99"/>
  <c r="U99"/>
  <c r="W99"/>
  <c r="X99"/>
  <c r="Z99"/>
  <c r="T100"/>
  <c r="U100"/>
  <c r="W100"/>
  <c r="X100"/>
  <c r="Z100"/>
  <c r="T101"/>
  <c r="U101"/>
  <c r="W101"/>
  <c r="X101"/>
  <c r="Z101"/>
  <c r="T102"/>
  <c r="U102"/>
  <c r="W102"/>
  <c r="X102"/>
  <c r="Z102"/>
  <c r="T103"/>
  <c r="U103"/>
  <c r="W103"/>
  <c r="X103"/>
  <c r="Z103"/>
  <c r="T104"/>
  <c r="U104"/>
  <c r="W104"/>
  <c r="X104"/>
  <c r="Z104"/>
  <c r="T105"/>
  <c r="U105"/>
  <c r="W105"/>
  <c r="X105"/>
  <c r="Z105"/>
  <c r="T106"/>
  <c r="U106"/>
  <c r="W106"/>
  <c r="X106"/>
  <c r="Z106"/>
  <c r="T107"/>
  <c r="U107"/>
  <c r="W107"/>
  <c r="X107"/>
  <c r="Z107"/>
  <c r="T108"/>
  <c r="U108"/>
  <c r="W108"/>
  <c r="X108"/>
  <c r="Z108"/>
  <c r="T109"/>
  <c r="U109"/>
  <c r="W109"/>
  <c r="X109"/>
  <c r="Z109"/>
  <c r="T110"/>
  <c r="U110"/>
  <c r="W110"/>
  <c r="X110"/>
  <c r="Z110"/>
  <c r="T111"/>
  <c r="U111"/>
  <c r="W111"/>
  <c r="X111"/>
  <c r="Z111"/>
  <c r="T112"/>
  <c r="U112"/>
  <c r="W112"/>
  <c r="X112"/>
  <c r="Z112"/>
  <c r="T113"/>
  <c r="U113"/>
  <c r="W113"/>
  <c r="X113"/>
  <c r="Z113"/>
  <c r="T114"/>
  <c r="U114"/>
  <c r="W114"/>
  <c r="X114"/>
  <c r="Z114"/>
  <c r="T115"/>
  <c r="U115"/>
  <c r="W115"/>
  <c r="X115"/>
  <c r="Z115"/>
  <c r="T116"/>
  <c r="U116"/>
  <c r="W116"/>
  <c r="X116"/>
  <c r="Z116"/>
  <c r="T117"/>
  <c r="U117"/>
  <c r="W117"/>
  <c r="X117"/>
  <c r="Z117"/>
  <c r="T118"/>
  <c r="U118"/>
  <c r="W118"/>
  <c r="X118"/>
  <c r="Z118"/>
  <c r="T119"/>
  <c r="U119"/>
  <c r="W119"/>
  <c r="X119"/>
  <c r="Z119"/>
  <c r="T120"/>
  <c r="U120"/>
  <c r="W120"/>
  <c r="X120"/>
  <c r="Z120"/>
  <c r="T121"/>
  <c r="U121"/>
  <c r="W121"/>
  <c r="X121"/>
  <c r="Z121"/>
  <c r="T122"/>
  <c r="U122"/>
  <c r="W122"/>
  <c r="X122"/>
  <c r="Z122"/>
  <c r="T123"/>
  <c r="U123"/>
  <c r="W123"/>
  <c r="X123"/>
  <c r="Z123"/>
  <c r="T124"/>
  <c r="U124"/>
  <c r="W124"/>
  <c r="X124"/>
  <c r="Z124"/>
  <c r="T125"/>
  <c r="U125"/>
  <c r="W125"/>
  <c r="X125"/>
  <c r="Z125"/>
  <c r="T126"/>
  <c r="U126"/>
  <c r="W126"/>
  <c r="X126"/>
  <c r="Z126"/>
  <c r="T127"/>
  <c r="U127"/>
  <c r="W127"/>
  <c r="X127"/>
  <c r="Z127"/>
  <c r="T128"/>
  <c r="U128"/>
  <c r="W128"/>
  <c r="X128"/>
  <c r="Z128"/>
  <c r="T129"/>
  <c r="U129"/>
  <c r="W129"/>
  <c r="X129"/>
  <c r="Z129"/>
  <c r="T130"/>
  <c r="U130"/>
  <c r="W130"/>
  <c r="X130"/>
  <c r="Z130"/>
  <c r="T131"/>
  <c r="U131"/>
  <c r="W131"/>
  <c r="X131"/>
  <c r="Z131"/>
  <c r="T132"/>
  <c r="U132"/>
  <c r="W132"/>
  <c r="X132"/>
  <c r="Z132"/>
  <c r="T133"/>
  <c r="U133"/>
  <c r="W133"/>
  <c r="X133"/>
  <c r="Z133"/>
  <c r="T134"/>
  <c r="U134"/>
  <c r="W134"/>
  <c r="X134"/>
  <c r="Z134"/>
  <c r="T135"/>
  <c r="U135"/>
  <c r="W135"/>
  <c r="X135"/>
  <c r="Z135"/>
  <c r="T136"/>
  <c r="U136"/>
  <c r="W136"/>
  <c r="X136"/>
  <c r="Z136"/>
  <c r="T137"/>
  <c r="U137"/>
  <c r="W137"/>
  <c r="X137"/>
  <c r="Z137"/>
  <c r="T138"/>
  <c r="U138"/>
  <c r="W138"/>
  <c r="X138"/>
  <c r="Z138"/>
  <c r="T139"/>
  <c r="U139"/>
  <c r="W139"/>
  <c r="X139"/>
  <c r="Z139"/>
  <c r="T140"/>
  <c r="U140"/>
  <c r="W140"/>
  <c r="X140"/>
  <c r="Z140"/>
  <c r="T141"/>
  <c r="U141"/>
  <c r="W141"/>
  <c r="X141"/>
  <c r="Z141"/>
  <c r="T142"/>
  <c r="U142"/>
  <c r="W142"/>
  <c r="X142"/>
  <c r="Z142"/>
  <c r="T143"/>
  <c r="U143"/>
  <c r="W143"/>
  <c r="X143"/>
  <c r="Z143"/>
  <c r="T144"/>
  <c r="U144"/>
  <c r="W144"/>
  <c r="X144"/>
  <c r="Z144"/>
  <c r="T145"/>
  <c r="U145"/>
  <c r="W145"/>
  <c r="X145"/>
  <c r="Z145"/>
  <c r="T146"/>
  <c r="U146"/>
  <c r="W146"/>
  <c r="X146"/>
  <c r="Z146"/>
  <c r="T147"/>
  <c r="U147"/>
  <c r="W147"/>
  <c r="X147"/>
  <c r="Z147"/>
  <c r="T148"/>
  <c r="U148"/>
  <c r="W148"/>
  <c r="X148"/>
  <c r="Z148"/>
  <c r="T149"/>
  <c r="U149"/>
  <c r="W149"/>
  <c r="X149"/>
  <c r="Z149"/>
  <c r="T150"/>
  <c r="U150"/>
  <c r="W150"/>
  <c r="X150"/>
  <c r="Z150"/>
  <c r="T151"/>
  <c r="U151"/>
  <c r="W151"/>
  <c r="X151"/>
  <c r="Z151"/>
  <c r="T152"/>
  <c r="U152"/>
  <c r="W152"/>
  <c r="X152"/>
  <c r="Z152"/>
  <c r="T153"/>
  <c r="U153"/>
  <c r="W153"/>
  <c r="X153"/>
  <c r="Z153"/>
  <c r="T154"/>
  <c r="U154"/>
  <c r="W154"/>
  <c r="X154"/>
  <c r="Z154"/>
  <c r="T155"/>
  <c r="U155"/>
  <c r="W155"/>
  <c r="X155"/>
  <c r="Z155"/>
  <c r="T156"/>
  <c r="U156"/>
  <c r="W156"/>
  <c r="X156"/>
  <c r="Z156"/>
  <c r="T157"/>
  <c r="U157"/>
  <c r="W157"/>
  <c r="X157"/>
  <c r="Z157"/>
  <c r="T158"/>
  <c r="U158"/>
  <c r="W158"/>
  <c r="X158"/>
  <c r="Z158"/>
  <c r="T159"/>
  <c r="U159"/>
  <c r="W159"/>
  <c r="X159"/>
  <c r="Z159"/>
  <c r="T160"/>
  <c r="U160"/>
  <c r="W160"/>
  <c r="X160"/>
  <c r="Z160"/>
  <c r="T161"/>
  <c r="U161"/>
  <c r="W161"/>
  <c r="X161"/>
  <c r="Z161"/>
  <c r="T162"/>
  <c r="U162"/>
  <c r="W162"/>
  <c r="X162"/>
  <c r="Z162"/>
  <c r="T163"/>
  <c r="U163"/>
  <c r="W163"/>
  <c r="X163"/>
  <c r="Z163"/>
  <c r="T164"/>
  <c r="U164"/>
  <c r="W164"/>
  <c r="X164"/>
  <c r="Z164"/>
  <c r="T165"/>
  <c r="U165"/>
  <c r="W165"/>
  <c r="X165"/>
  <c r="Z165"/>
  <c r="T166"/>
  <c r="U166"/>
  <c r="W166"/>
  <c r="X166"/>
  <c r="Z166"/>
  <c r="T167"/>
  <c r="U167"/>
  <c r="W167"/>
  <c r="X167"/>
  <c r="Z167"/>
  <c r="T168"/>
  <c r="U168"/>
  <c r="W168"/>
  <c r="X168"/>
  <c r="Z168"/>
  <c r="T169"/>
  <c r="U169"/>
  <c r="W169"/>
  <c r="X169"/>
  <c r="Z169"/>
  <c r="T170"/>
  <c r="U170"/>
  <c r="W170"/>
  <c r="X170"/>
  <c r="Z170"/>
  <c r="P3"/>
  <c r="Q3"/>
  <c r="P4"/>
  <c r="Q4"/>
  <c r="P5"/>
  <c r="Q5"/>
  <c r="P6"/>
  <c r="Q6"/>
  <c r="P7"/>
  <c r="Q7"/>
  <c r="P8"/>
  <c r="Q8"/>
  <c r="P9"/>
  <c r="Q9"/>
  <c r="P10"/>
  <c r="Q10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P20"/>
  <c r="Q20"/>
  <c r="P21"/>
  <c r="Q21"/>
  <c r="P22"/>
  <c r="Q22"/>
  <c r="P23"/>
  <c r="Q23"/>
  <c r="P24"/>
  <c r="Q24"/>
  <c r="P25"/>
  <c r="Q25"/>
  <c r="P26"/>
  <c r="Q26"/>
  <c r="P27"/>
  <c r="Q27"/>
  <c r="P28"/>
  <c r="Q28"/>
  <c r="P29"/>
  <c r="Q29"/>
  <c r="P30"/>
  <c r="Q30"/>
  <c r="P31"/>
  <c r="Q31"/>
  <c r="P32"/>
  <c r="Q32"/>
  <c r="P33"/>
  <c r="Q33"/>
  <c r="P34"/>
  <c r="Q34"/>
  <c r="P35"/>
  <c r="Q35"/>
  <c r="P36"/>
  <c r="Q36"/>
  <c r="P37"/>
  <c r="Q37"/>
  <c r="P38"/>
  <c r="Q38"/>
  <c r="P39"/>
  <c r="Q39"/>
  <c r="P40"/>
  <c r="Q40"/>
  <c r="P41"/>
  <c r="Q41"/>
  <c r="P42"/>
  <c r="Q42"/>
  <c r="P43"/>
  <c r="Q43"/>
  <c r="P44"/>
  <c r="Q44"/>
  <c r="P45"/>
  <c r="Q45"/>
  <c r="P46"/>
  <c r="Q46"/>
  <c r="P47"/>
  <c r="Q47"/>
  <c r="P48"/>
  <c r="Q48"/>
  <c r="P49"/>
  <c r="Q49"/>
  <c r="P50"/>
  <c r="Q50"/>
  <c r="P51"/>
  <c r="Q51"/>
  <c r="P52"/>
  <c r="Q52"/>
  <c r="P53"/>
  <c r="Q53"/>
  <c r="P54"/>
  <c r="Q54"/>
  <c r="P55"/>
  <c r="Q55"/>
  <c r="P56"/>
  <c r="Q56"/>
  <c r="P57"/>
  <c r="Q57"/>
  <c r="P58"/>
  <c r="Q58"/>
  <c r="P59"/>
  <c r="Q59"/>
  <c r="P60"/>
  <c r="Q60"/>
  <c r="P61"/>
  <c r="Q61"/>
  <c r="P62"/>
  <c r="Q62"/>
  <c r="P63"/>
  <c r="Q63"/>
  <c r="P64"/>
  <c r="Q64"/>
  <c r="P65"/>
  <c r="Q65"/>
  <c r="P66"/>
  <c r="Q66"/>
  <c r="P67"/>
  <c r="Q67"/>
  <c r="P68"/>
  <c r="Q68"/>
  <c r="P69"/>
  <c r="Q69"/>
  <c r="P70"/>
  <c r="Q70"/>
  <c r="P71"/>
  <c r="Q71"/>
  <c r="P72"/>
  <c r="Q72"/>
  <c r="P73"/>
  <c r="Q73"/>
  <c r="P74"/>
  <c r="Q74"/>
  <c r="P75"/>
  <c r="Q75"/>
  <c r="P76"/>
  <c r="Q76"/>
  <c r="P77"/>
  <c r="Q77"/>
  <c r="P78"/>
  <c r="Q78"/>
  <c r="P79"/>
  <c r="Q79"/>
  <c r="P80"/>
  <c r="Q80"/>
  <c r="P81"/>
  <c r="Q81"/>
  <c r="P82"/>
  <c r="Q82"/>
  <c r="P83"/>
  <c r="Q83"/>
  <c r="P84"/>
  <c r="Q84"/>
  <c r="P85"/>
  <c r="Q85"/>
  <c r="P86"/>
  <c r="Q86"/>
  <c r="P87"/>
  <c r="Q87"/>
  <c r="P88"/>
  <c r="Q88"/>
  <c r="P89"/>
  <c r="Q89"/>
  <c r="P90"/>
  <c r="Q90"/>
  <c r="P91"/>
  <c r="Q91"/>
  <c r="P92"/>
  <c r="Q92"/>
  <c r="P93"/>
  <c r="Q93"/>
  <c r="P94"/>
  <c r="Q94"/>
  <c r="P95"/>
  <c r="Q95"/>
  <c r="P96"/>
  <c r="Q96"/>
  <c r="P97"/>
  <c r="Q97"/>
  <c r="P98"/>
  <c r="Q98"/>
  <c r="P99"/>
  <c r="Q99"/>
  <c r="P100"/>
  <c r="Q100"/>
  <c r="P101"/>
  <c r="Q101"/>
  <c r="P102"/>
  <c r="Q102"/>
  <c r="P103"/>
  <c r="Q103"/>
  <c r="P104"/>
  <c r="Q104"/>
  <c r="P105"/>
  <c r="Q105"/>
  <c r="P106"/>
  <c r="Q106"/>
  <c r="P107"/>
  <c r="Q107"/>
  <c r="P108"/>
  <c r="Q108"/>
  <c r="P109"/>
  <c r="Q109"/>
  <c r="P110"/>
  <c r="Q110"/>
  <c r="P111"/>
  <c r="Q111"/>
  <c r="P112"/>
  <c r="Q112"/>
  <c r="P113"/>
  <c r="Q113"/>
  <c r="P114"/>
  <c r="Q114"/>
  <c r="P115"/>
  <c r="Q115"/>
  <c r="P116"/>
  <c r="Q116"/>
  <c r="P117"/>
  <c r="Q117"/>
  <c r="P118"/>
  <c r="Q118"/>
  <c r="P119"/>
  <c r="Q119"/>
  <c r="P120"/>
  <c r="Q120"/>
  <c r="P121"/>
  <c r="Q121"/>
  <c r="P122"/>
  <c r="Q122"/>
  <c r="P123"/>
  <c r="Q123"/>
  <c r="P124"/>
  <c r="Q124"/>
  <c r="P125"/>
  <c r="Q125"/>
  <c r="P126"/>
  <c r="Q126"/>
  <c r="P127"/>
  <c r="Q127"/>
  <c r="P128"/>
  <c r="Q128"/>
  <c r="P129"/>
  <c r="Q129"/>
  <c r="P130"/>
  <c r="Q130"/>
  <c r="P131"/>
  <c r="Q131"/>
  <c r="P132"/>
  <c r="Q132"/>
  <c r="P133"/>
  <c r="Q133"/>
  <c r="P134"/>
  <c r="Q134"/>
  <c r="P135"/>
  <c r="Q135"/>
  <c r="P136"/>
  <c r="Q136"/>
  <c r="P137"/>
  <c r="Q137"/>
  <c r="P138"/>
  <c r="Q138"/>
  <c r="P139"/>
  <c r="Q139"/>
  <c r="P140"/>
  <c r="Q140"/>
  <c r="P141"/>
  <c r="Q141"/>
  <c r="P142"/>
  <c r="Q142"/>
  <c r="P143"/>
  <c r="Q143"/>
  <c r="P144"/>
  <c r="Q144"/>
  <c r="P145"/>
  <c r="Q145"/>
  <c r="P146"/>
  <c r="Q146"/>
  <c r="P147"/>
  <c r="Q147"/>
  <c r="P148"/>
  <c r="Q148"/>
  <c r="P149"/>
  <c r="Q149"/>
  <c r="P150"/>
  <c r="Q150"/>
  <c r="P151"/>
  <c r="Q151"/>
  <c r="P152"/>
  <c r="Q152"/>
  <c r="P153"/>
  <c r="Q153"/>
  <c r="P154"/>
  <c r="Q154"/>
  <c r="P155"/>
  <c r="Q155"/>
  <c r="P156"/>
  <c r="Q156"/>
  <c r="P157"/>
  <c r="Q157"/>
  <c r="P158"/>
  <c r="Q158"/>
  <c r="P159"/>
  <c r="Q159"/>
  <c r="P160"/>
  <c r="Q160"/>
  <c r="P161"/>
  <c r="Q161"/>
  <c r="P162"/>
  <c r="Q162"/>
  <c r="P163"/>
  <c r="Q163"/>
  <c r="P164"/>
  <c r="Q164"/>
  <c r="P165"/>
  <c r="Q165"/>
  <c r="P166"/>
  <c r="Q166"/>
  <c r="P167"/>
  <c r="Q167"/>
  <c r="P168"/>
  <c r="Q168"/>
  <c r="P169"/>
  <c r="Q169"/>
  <c r="P170"/>
  <c r="Q170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L112"/>
  <c r="K113"/>
  <c r="L113"/>
  <c r="K114"/>
  <c r="L114"/>
  <c r="K115"/>
  <c r="L115"/>
  <c r="K116"/>
  <c r="L116"/>
  <c r="K117"/>
  <c r="L117"/>
  <c r="K118"/>
  <c r="L118"/>
  <c r="K119"/>
  <c r="L119"/>
  <c r="K120"/>
  <c r="L120"/>
  <c r="K121"/>
  <c r="L121"/>
  <c r="K122"/>
  <c r="L122"/>
  <c r="K123"/>
  <c r="L123"/>
  <c r="K124"/>
  <c r="L124"/>
  <c r="K125"/>
  <c r="L125"/>
  <c r="K126"/>
  <c r="L126"/>
  <c r="K127"/>
  <c r="L127"/>
  <c r="K128"/>
  <c r="L128"/>
  <c r="K129"/>
  <c r="L129"/>
  <c r="K130"/>
  <c r="L130"/>
  <c r="K131"/>
  <c r="L131"/>
  <c r="K132"/>
  <c r="L132"/>
  <c r="K133"/>
  <c r="L133"/>
  <c r="K134"/>
  <c r="L134"/>
  <c r="K135"/>
  <c r="L135"/>
  <c r="K136"/>
  <c r="L136"/>
  <c r="K137"/>
  <c r="L137"/>
  <c r="K138"/>
  <c r="L138"/>
  <c r="K139"/>
  <c r="L139"/>
  <c r="K140"/>
  <c r="L140"/>
  <c r="K141"/>
  <c r="L141"/>
  <c r="K142"/>
  <c r="L142"/>
  <c r="K143"/>
  <c r="L143"/>
  <c r="K144"/>
  <c r="L144"/>
  <c r="K145"/>
  <c r="L145"/>
  <c r="K146"/>
  <c r="L146"/>
  <c r="K147"/>
  <c r="L147"/>
  <c r="K148"/>
  <c r="L148"/>
  <c r="K149"/>
  <c r="L149"/>
  <c r="K150"/>
  <c r="L150"/>
  <c r="K151"/>
  <c r="L151"/>
  <c r="K152"/>
  <c r="L152"/>
  <c r="K153"/>
  <c r="L153"/>
  <c r="K154"/>
  <c r="L154"/>
  <c r="K155"/>
  <c r="L155"/>
  <c r="K156"/>
  <c r="L156"/>
  <c r="K157"/>
  <c r="L157"/>
  <c r="K158"/>
  <c r="L158"/>
  <c r="K159"/>
  <c r="L159"/>
  <c r="K160"/>
  <c r="L160"/>
  <c r="K161"/>
  <c r="L161"/>
  <c r="K162"/>
  <c r="L162"/>
  <c r="K163"/>
  <c r="L163"/>
  <c r="K164"/>
  <c r="L164"/>
  <c r="K165"/>
  <c r="L165"/>
  <c r="K166"/>
  <c r="L166"/>
  <c r="K167"/>
  <c r="L167"/>
  <c r="K168"/>
  <c r="L168"/>
  <c r="K169"/>
  <c r="L169"/>
  <c r="K170"/>
  <c r="L170"/>
  <c r="L3"/>
  <c r="K3"/>
  <c r="L172"/>
  <c r="P172"/>
  <c r="Q172"/>
  <c r="K172"/>
  <c r="B171"/>
  <c r="A171"/>
  <c r="K98" i="5"/>
  <c r="L98"/>
  <c r="M98"/>
  <c r="N98"/>
  <c r="J98"/>
  <c r="K97"/>
  <c r="L97"/>
  <c r="M97"/>
  <c r="N97"/>
  <c r="O97"/>
  <c r="J97"/>
  <c r="C98"/>
  <c r="D98"/>
  <c r="E98"/>
  <c r="F98"/>
  <c r="B98"/>
  <c r="C97"/>
  <c r="D97"/>
  <c r="E97"/>
  <c r="F97"/>
  <c r="G97"/>
  <c r="B97"/>
  <c r="P97" i="4"/>
  <c r="Q97"/>
  <c r="R97"/>
  <c r="S97"/>
  <c r="T97"/>
  <c r="U97"/>
  <c r="V97"/>
  <c r="W97"/>
  <c r="X97"/>
  <c r="O97"/>
  <c r="C97"/>
  <c r="D97"/>
  <c r="E97"/>
  <c r="F97"/>
  <c r="G97"/>
  <c r="H97"/>
  <c r="I97"/>
  <c r="J97"/>
  <c r="K97"/>
  <c r="B97"/>
  <c r="C96"/>
  <c r="D96"/>
  <c r="E96"/>
  <c r="F96"/>
  <c r="G96"/>
  <c r="H96"/>
  <c r="I96"/>
  <c r="J96"/>
  <c r="K96"/>
  <c r="L96"/>
  <c r="B96"/>
  <c r="Y96"/>
  <c r="Q96"/>
  <c r="R96"/>
  <c r="S96"/>
  <c r="T96"/>
  <c r="U96"/>
  <c r="V96"/>
  <c r="W96"/>
  <c r="X96"/>
  <c r="P96"/>
  <c r="O96"/>
  <c r="Y82"/>
  <c r="O88" i="5"/>
  <c r="Y87" i="4"/>
  <c r="O87" i="5"/>
  <c r="Y86" i="4"/>
  <c r="O86" i="5"/>
  <c r="Y85" i="4"/>
  <c r="G92" i="5"/>
  <c r="L91" i="4"/>
  <c r="O85" i="5"/>
  <c r="Y84" i="4"/>
  <c r="G91" i="5"/>
  <c r="L90" i="4"/>
  <c r="O84" i="5"/>
  <c r="Y83" i="4"/>
  <c r="O83" i="5"/>
  <c r="O82"/>
  <c r="Y81" i="4"/>
  <c r="O81" i="5"/>
  <c r="Y80" i="4"/>
  <c r="O80" i="5"/>
  <c r="Y79" i="4"/>
  <c r="O79" i="5"/>
  <c r="Y78" i="4"/>
  <c r="O78" i="5"/>
  <c r="Y77" i="4"/>
  <c r="O77" i="5"/>
  <c r="Y76" i="4"/>
  <c r="O76" i="5"/>
  <c r="Y75" i="4"/>
  <c r="O75" i="5"/>
  <c r="Y74" i="4"/>
  <c r="O74" i="5"/>
  <c r="Y73" i="4"/>
  <c r="O73" i="5"/>
  <c r="Y72" i="4"/>
  <c r="O72" i="5"/>
  <c r="Y71" i="4"/>
  <c r="O71" i="5"/>
  <c r="Y70" i="4"/>
  <c r="O70" i="5"/>
  <c r="Y69" i="4"/>
  <c r="G90" i="5"/>
  <c r="L89" i="4"/>
  <c r="O69" i="5"/>
  <c r="Y68" i="4"/>
  <c r="G89" i="5"/>
  <c r="L88" i="4"/>
  <c r="O68" i="5"/>
  <c r="Y67" i="4"/>
  <c r="O67" i="5"/>
  <c r="Y66" i="4"/>
  <c r="O66" i="5"/>
  <c r="Y65" i="4"/>
  <c r="O65" i="5"/>
  <c r="Y64" i="4"/>
  <c r="O64" i="5"/>
  <c r="Y63" i="4"/>
  <c r="O63" i="5"/>
  <c r="Y62" i="4"/>
  <c r="O62" i="5"/>
  <c r="Y61" i="4"/>
  <c r="O61" i="5"/>
  <c r="Y60" i="4"/>
  <c r="G88" i="5"/>
  <c r="L87" i="4"/>
  <c r="O60" i="5"/>
  <c r="Y59" i="4"/>
  <c r="G87" i="5"/>
  <c r="L86" i="4"/>
  <c r="O59" i="5"/>
  <c r="Y58" i="4"/>
  <c r="G86" i="5"/>
  <c r="L85" i="4"/>
  <c r="O58" i="5"/>
  <c r="Y57" i="4"/>
  <c r="G85" i="5"/>
  <c r="L84" i="4"/>
  <c r="G84" i="5"/>
  <c r="L83" i="4"/>
  <c r="G83" i="5"/>
  <c r="L82" i="4"/>
  <c r="O57" i="5"/>
  <c r="Y56" i="4"/>
  <c r="G82" i="5"/>
  <c r="L81" i="4"/>
  <c r="G81" i="5"/>
  <c r="L80" i="4"/>
  <c r="G80" i="5"/>
  <c r="L79" i="4"/>
  <c r="G79" i="5"/>
  <c r="L78" i="4"/>
  <c r="O56" i="5"/>
  <c r="Y55" i="4"/>
  <c r="G78" i="5"/>
  <c r="L77" i="4"/>
  <c r="G77" i="5"/>
  <c r="L76" i="4"/>
  <c r="G76" i="5"/>
  <c r="L75" i="4"/>
  <c r="G75" i="5"/>
  <c r="L74" i="4"/>
  <c r="G74" i="5"/>
  <c r="L73" i="4"/>
  <c r="G73" i="5"/>
  <c r="L72" i="4"/>
  <c r="G72" i="5"/>
  <c r="L71" i="4"/>
  <c r="O55" i="5"/>
  <c r="Y54" i="4"/>
  <c r="G71" i="5"/>
  <c r="L70" i="4"/>
  <c r="G70" i="5"/>
  <c r="L69" i="4"/>
  <c r="G69" i="5"/>
  <c r="L68" i="4"/>
  <c r="G68" i="5"/>
  <c r="L67" i="4"/>
  <c r="G67" i="5"/>
  <c r="L66" i="4"/>
  <c r="O54" i="5"/>
  <c r="Y53" i="4"/>
  <c r="O53" i="5"/>
  <c r="Y52" i="4"/>
  <c r="G66" i="5"/>
  <c r="L65" i="4"/>
  <c r="G65" i="5"/>
  <c r="L64" i="4"/>
  <c r="O52" i="5"/>
  <c r="Y51" i="4"/>
  <c r="G64" i="5"/>
  <c r="L63" i="4"/>
  <c r="O51" i="5"/>
  <c r="Y50" i="4"/>
  <c r="G63" i="5"/>
  <c r="L62" i="4"/>
  <c r="G62" i="5"/>
  <c r="L61" i="4"/>
  <c r="G61" i="5"/>
  <c r="L60" i="4"/>
  <c r="G60" i="5"/>
  <c r="L59" i="4"/>
  <c r="O50" i="5"/>
  <c r="Y49" i="4"/>
  <c r="O49" i="5"/>
  <c r="Y48" i="4"/>
  <c r="G59" i="5"/>
  <c r="L58" i="4"/>
  <c r="G58" i="5"/>
  <c r="L57" i="4"/>
  <c r="G57" i="5"/>
  <c r="L56" i="4"/>
  <c r="O48" i="5"/>
  <c r="Y47" i="4"/>
  <c r="O47" i="5"/>
  <c r="Y46" i="4"/>
  <c r="G56" i="5"/>
  <c r="L55" i="4"/>
  <c r="G55" i="5"/>
  <c r="L54" i="4"/>
  <c r="G54" i="5"/>
  <c r="L53" i="4"/>
  <c r="G53" i="5"/>
  <c r="L52" i="4"/>
  <c r="G52" i="5"/>
  <c r="L51" i="4"/>
  <c r="G51" i="5"/>
  <c r="L50" i="4"/>
  <c r="O46" i="5"/>
  <c r="Y45" i="4"/>
  <c r="G50" i="5"/>
  <c r="L49" i="4"/>
  <c r="O45" i="5"/>
  <c r="Y44" i="4"/>
  <c r="O44" i="5"/>
  <c r="Y43" i="4"/>
  <c r="G49" i="5"/>
  <c r="L48" i="4"/>
  <c r="G48" i="5"/>
  <c r="L47" i="4"/>
  <c r="G47" i="5"/>
  <c r="L46" i="4"/>
  <c r="G46" i="5"/>
  <c r="L45" i="4"/>
  <c r="O43" i="5"/>
  <c r="Y42" i="4"/>
  <c r="G45" i="5"/>
  <c r="L44" i="4"/>
  <c r="O42" i="5"/>
  <c r="Y41" i="4"/>
  <c r="O41" i="5"/>
  <c r="Y40" i="4"/>
  <c r="G44" i="5"/>
  <c r="L43" i="4"/>
  <c r="G43" i="5"/>
  <c r="L42" i="4"/>
  <c r="T3" i="6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H6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F8"/>
  <c r="X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H7"/>
  <c r="H8"/>
  <c r="F12"/>
  <c r="F18"/>
  <c r="F13"/>
  <c r="F19"/>
  <c r="F20"/>
  <c r="G8"/>
  <c r="G12"/>
  <c r="G18"/>
  <c r="G13"/>
  <c r="G19"/>
  <c r="G20"/>
  <c r="H20"/>
  <c r="I22"/>
  <c r="H19"/>
  <c r="H18"/>
  <c r="H12"/>
  <c r="H13"/>
  <c r="H14"/>
  <c r="G14"/>
  <c r="F14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3"/>
  <c r="O7" i="5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Y6" i="4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L7"/>
  <c r="L6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</calcChain>
</file>

<file path=xl/sharedStrings.xml><?xml version="1.0" encoding="utf-8"?>
<sst xmlns="http://schemas.openxmlformats.org/spreadsheetml/2006/main" count="754" uniqueCount="106">
  <si>
    <t>C</t>
  </si>
  <si>
    <t>F</t>
  </si>
  <si>
    <t>Dvouvýběrový F-test pro rozptyl</t>
  </si>
  <si>
    <t>Soubor 1</t>
  </si>
  <si>
    <t>Soubor 2</t>
  </si>
  <si>
    <t>Stř. hodnota</t>
  </si>
  <si>
    <t>Rozptyl</t>
  </si>
  <si>
    <t>Pozorování</t>
  </si>
  <si>
    <t>Rozdíl</t>
  </si>
  <si>
    <t>P(F&lt;=f) (1)</t>
  </si>
  <si>
    <t>F krit (1)</t>
  </si>
  <si>
    <t>Hyp. rozdíl stř. hodnot</t>
  </si>
  <si>
    <t>P(T&lt;=t) (1)</t>
  </si>
  <si>
    <t>t krit (1)</t>
  </si>
  <si>
    <t>P(T&lt;=t) (2)</t>
  </si>
  <si>
    <t>t krit (2)</t>
  </si>
  <si>
    <t>A</t>
  </si>
  <si>
    <t>B</t>
  </si>
  <si>
    <t>D</t>
  </si>
  <si>
    <t>E</t>
  </si>
  <si>
    <t>Průměr</t>
  </si>
  <si>
    <t>Sm. odch.</t>
  </si>
  <si>
    <t>Dvouvýběrový t-test s rovností rozptylů</t>
  </si>
  <si>
    <t>Společný rozptyl</t>
  </si>
  <si>
    <t>je rozdíl ar.prům. statistiky významný na 5% hladině významnosti</t>
  </si>
  <si>
    <t xml:space="preserve">když je hodnota P-value menší než 0,05 - </t>
  </si>
  <si>
    <t>Věk: do 45 let</t>
  </si>
  <si>
    <t>G</t>
  </si>
  <si>
    <t>H</t>
  </si>
  <si>
    <t>J</t>
  </si>
  <si>
    <t>I</t>
  </si>
  <si>
    <t>Respondent</t>
  </si>
  <si>
    <t>SYNDROM VYHOŘENÍ</t>
  </si>
  <si>
    <t>ŽIVOTNÍ SPOKOJENOST</t>
  </si>
  <si>
    <t>Věk: od 46 let a výše</t>
  </si>
  <si>
    <t>K</t>
  </si>
  <si>
    <t>L</t>
  </si>
  <si>
    <t>M</t>
  </si>
  <si>
    <t>N</t>
  </si>
  <si>
    <t>O</t>
  </si>
  <si>
    <t>výrok K:</t>
  </si>
  <si>
    <t>t stat</t>
  </si>
  <si>
    <t>Dvouvýběrový t-test s nerovností rozptylů</t>
  </si>
  <si>
    <t>výrok L:</t>
  </si>
  <si>
    <t>výrok M:</t>
  </si>
  <si>
    <t>výrok N:</t>
  </si>
  <si>
    <t>výrok O:</t>
  </si>
  <si>
    <t>P-value je větší než 0,05 a tedy rozdíly AP nejsou stat.významné</t>
  </si>
  <si>
    <t>Modře:</t>
  </si>
  <si>
    <t>celkem</t>
  </si>
  <si>
    <t>ŽS-celk.</t>
  </si>
  <si>
    <t>SV-celk.</t>
  </si>
  <si>
    <t>SV-nízké</t>
  </si>
  <si>
    <t>SV-vyso</t>
  </si>
  <si>
    <t>celk.</t>
  </si>
  <si>
    <t>&lt;=18</t>
  </si>
  <si>
    <t>&gt;=19</t>
  </si>
  <si>
    <t>ŽS-nízké</t>
  </si>
  <si>
    <t>ŽS-vyso</t>
  </si>
  <si>
    <t>medián</t>
  </si>
  <si>
    <t>SUMA</t>
  </si>
  <si>
    <t>Tabulka očekávané četnosti:</t>
  </si>
  <si>
    <t>Tabulka skutečné četnosti:</t>
  </si>
  <si>
    <t>Tabulka chí-kvadrátu:</t>
  </si>
  <si>
    <t>Hodnota chí-kvadrátu:</t>
  </si>
  <si>
    <t>suma (jen pro kontrolu)</t>
  </si>
  <si>
    <t>&lt;=20</t>
  </si>
  <si>
    <t>&gt;=21</t>
  </si>
  <si>
    <t>Střední hodnota</t>
  </si>
  <si>
    <t>Výrok K:</t>
  </si>
  <si>
    <t>Výrok L:</t>
  </si>
  <si>
    <t>Výrok M:</t>
  </si>
  <si>
    <t>Výrok N:</t>
  </si>
  <si>
    <t>Výrok O:</t>
  </si>
  <si>
    <t>Celkem</t>
  </si>
  <si>
    <t>Srovnání dle věku:</t>
  </si>
  <si>
    <t>ROZHODNUTÍ:</t>
  </si>
  <si>
    <t>výrok A:</t>
  </si>
  <si>
    <t>výrok B:</t>
  </si>
  <si>
    <t>výrok C:</t>
  </si>
  <si>
    <t>Žlutě:</t>
  </si>
  <si>
    <t>P-value je MENŠÍ než 0,05 a tedy rozdíly AP jsou STATIS.VÝZNAMNÉ</t>
  </si>
  <si>
    <t>výrok D:</t>
  </si>
  <si>
    <t>výrok E:</t>
  </si>
  <si>
    <t>výrok F:</t>
  </si>
  <si>
    <t>výrok G:</t>
  </si>
  <si>
    <t>výrok H:</t>
  </si>
  <si>
    <t>výrok I:</t>
  </si>
  <si>
    <t>výrok J:</t>
  </si>
  <si>
    <t>Výrok A:</t>
  </si>
  <si>
    <t>Výrok B:</t>
  </si>
  <si>
    <t>Výrok C:</t>
  </si>
  <si>
    <t>Výrok H:</t>
  </si>
  <si>
    <t>Výrok J:</t>
  </si>
  <si>
    <t xml:space="preserve">10% hladina statistické významnosti </t>
  </si>
  <si>
    <t>0,1% hladina statistické významnosti</t>
  </si>
  <si>
    <t>Analýza výsledků životní spokojenosti dle věku</t>
  </si>
  <si>
    <t>Analýza výsledků syndromu vyhoření dle věku</t>
  </si>
  <si>
    <t>že zde určitá závislost existuje.</t>
  </si>
  <si>
    <t>jednotlivých znaků zamítáme a přijímáme hypotézu (H1), která nám říká,</t>
  </si>
  <si>
    <t>ŽS-nízká</t>
  </si>
  <si>
    <t>ŽS-vysoká</t>
  </si>
  <si>
    <t>SV-nízký</t>
  </si>
  <si>
    <t>SV-vysoký</t>
  </si>
  <si>
    <t>Krit.hodn.Chí-kv. pro 1 st.v. na 1% hlad.význ.</t>
  </si>
  <si>
    <t>Na hladině významnosti 1% nulovou hypotézu (H0) o nezávislosti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</si>
</sst>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9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6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2"/>
      <name val="Times New Roman"/>
      <family val="1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5" fillId="2" borderId="7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5" fillId="0" borderId="3" xfId="0" applyFont="1" applyBorder="1"/>
    <xf numFmtId="0" fontId="11" fillId="3" borderId="3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 wrapText="1"/>
    </xf>
    <xf numFmtId="0" fontId="0" fillId="0" borderId="3" xfId="0" applyBorder="1"/>
    <xf numFmtId="2" fontId="4" fillId="0" borderId="0" xfId="0" applyNumberFormat="1" applyFont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wrapText="1"/>
    </xf>
    <xf numFmtId="0" fontId="0" fillId="0" borderId="0" xfId="0" applyNumberFormat="1"/>
    <xf numFmtId="0" fontId="11" fillId="3" borderId="3" xfId="0" applyNumberFormat="1" applyFont="1" applyFill="1" applyBorder="1" applyAlignment="1">
      <alignment horizontal="center" wrapText="1"/>
    </xf>
    <xf numFmtId="0" fontId="0" fillId="3" borderId="3" xfId="0" applyFill="1" applyBorder="1"/>
    <xf numFmtId="0" fontId="0" fillId="4" borderId="3" xfId="0" applyFill="1" applyBorder="1"/>
    <xf numFmtId="0" fontId="0" fillId="0" borderId="0" xfId="0" applyFill="1" applyBorder="1"/>
    <xf numFmtId="0" fontId="0" fillId="0" borderId="3" xfId="0" applyFill="1" applyBorder="1" applyAlignment="1"/>
    <xf numFmtId="0" fontId="4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2" fontId="4" fillId="5" borderId="14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2" fontId="4" fillId="0" borderId="19" xfId="0" applyNumberFormat="1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14" xfId="0" applyBorder="1"/>
    <xf numFmtId="0" fontId="0" fillId="0" borderId="25" xfId="0" applyBorder="1" applyAlignment="1">
      <alignment horizontal="center"/>
    </xf>
    <xf numFmtId="0" fontId="12" fillId="0" borderId="0" xfId="0" applyFont="1" applyBorder="1" applyAlignment="1"/>
    <xf numFmtId="0" fontId="0" fillId="0" borderId="26" xfId="0" applyBorder="1"/>
    <xf numFmtId="0" fontId="2" fillId="0" borderId="26" xfId="0" applyFont="1" applyBorder="1" applyAlignment="1"/>
    <xf numFmtId="0" fontId="0" fillId="0" borderId="27" xfId="0" applyFill="1" applyBorder="1"/>
    <xf numFmtId="0" fontId="12" fillId="0" borderId="28" xfId="0" applyFont="1" applyBorder="1" applyAlignment="1"/>
    <xf numFmtId="0" fontId="2" fillId="0" borderId="0" xfId="0" applyFont="1" applyBorder="1"/>
    <xf numFmtId="0" fontId="12" fillId="0" borderId="15" xfId="0" applyFont="1" applyBorder="1" applyAlignment="1"/>
    <xf numFmtId="0" fontId="2" fillId="0" borderId="28" xfId="0" applyFont="1" applyBorder="1"/>
    <xf numFmtId="0" fontId="2" fillId="0" borderId="29" xfId="0" applyFont="1" applyBorder="1"/>
    <xf numFmtId="0" fontId="2" fillId="0" borderId="1" xfId="0" applyFont="1" applyBorder="1"/>
    <xf numFmtId="0" fontId="2" fillId="0" borderId="16" xfId="0" applyFont="1" applyFill="1" applyBorder="1"/>
    <xf numFmtId="0" fontId="2" fillId="0" borderId="30" xfId="0" applyFont="1" applyBorder="1" applyAlignment="1"/>
    <xf numFmtId="0" fontId="0" fillId="0" borderId="31" xfId="0" applyBorder="1"/>
    <xf numFmtId="0" fontId="0" fillId="0" borderId="26" xfId="0" applyBorder="1" applyAlignment="1"/>
    <xf numFmtId="0" fontId="3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/>
    <xf numFmtId="0" fontId="0" fillId="4" borderId="0" xfId="0" applyFill="1" applyBorder="1" applyAlignment="1"/>
    <xf numFmtId="2" fontId="4" fillId="0" borderId="29" xfId="0" applyNumberFormat="1" applyFont="1" applyBorder="1" applyAlignment="1">
      <alignment horizontal="center"/>
    </xf>
    <xf numFmtId="0" fontId="0" fillId="5" borderId="0" xfId="0" applyFill="1" applyBorder="1" applyAlignment="1"/>
    <xf numFmtId="0" fontId="0" fillId="4" borderId="0" xfId="0" applyFill="1"/>
    <xf numFmtId="0" fontId="0" fillId="5" borderId="0" xfId="0" applyFill="1" applyBorder="1"/>
    <xf numFmtId="164" fontId="0" fillId="0" borderId="0" xfId="0" applyNumberFormat="1" applyFill="1" applyBorder="1" applyAlignment="1"/>
    <xf numFmtId="164" fontId="0" fillId="5" borderId="0" xfId="0" applyNumberFormat="1" applyFill="1" applyBorder="1" applyAlignment="1"/>
    <xf numFmtId="0" fontId="2" fillId="0" borderId="0" xfId="0" applyFont="1" applyFill="1" applyBorder="1" applyAlignment="1">
      <alignment horizontal="center"/>
    </xf>
    <xf numFmtId="165" fontId="0" fillId="5" borderId="3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0" fontId="0" fillId="2" borderId="0" xfId="0" applyFill="1" applyBorder="1" applyAlignment="1"/>
    <xf numFmtId="0" fontId="0" fillId="0" borderId="3" xfId="0" applyNumberForma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33" xfId="0" applyFont="1" applyBorder="1"/>
    <xf numFmtId="0" fontId="17" fillId="0" borderId="33" xfId="0" applyFont="1" applyBorder="1"/>
    <xf numFmtId="0" fontId="1" fillId="6" borderId="14" xfId="0" applyFont="1" applyFill="1" applyBorder="1"/>
    <xf numFmtId="0" fontId="13" fillId="6" borderId="34" xfId="0" applyFont="1" applyFill="1" applyBorder="1" applyAlignment="1">
      <alignment horizontal="center"/>
    </xf>
    <xf numFmtId="0" fontId="13" fillId="6" borderId="35" xfId="0" applyFont="1" applyFill="1" applyBorder="1" applyAlignment="1">
      <alignment horizontal="center" wrapText="1"/>
    </xf>
    <xf numFmtId="0" fontId="14" fillId="6" borderId="14" xfId="0" applyFont="1" applyFill="1" applyBorder="1" applyAlignment="1">
      <alignment horizontal="center" wrapText="1"/>
    </xf>
    <xf numFmtId="0" fontId="17" fillId="6" borderId="36" xfId="0" applyFont="1" applyFill="1" applyBorder="1"/>
    <xf numFmtId="0" fontId="13" fillId="6" borderId="5" xfId="0" applyFont="1" applyFill="1" applyBorder="1" applyAlignment="1">
      <alignment horizontal="center"/>
    </xf>
    <xf numFmtId="0" fontId="13" fillId="6" borderId="37" xfId="0" applyFont="1" applyFill="1" applyBorder="1" applyAlignment="1">
      <alignment horizontal="center" wrapText="1"/>
    </xf>
    <xf numFmtId="0" fontId="14" fillId="6" borderId="36" xfId="0" applyFont="1" applyFill="1" applyBorder="1" applyAlignment="1">
      <alignment horizontal="center" wrapText="1"/>
    </xf>
    <xf numFmtId="0" fontId="17" fillId="6" borderId="38" xfId="0" applyFont="1" applyFill="1" applyBorder="1"/>
    <xf numFmtId="0" fontId="13" fillId="6" borderId="39" xfId="0" applyFont="1" applyFill="1" applyBorder="1" applyAlignment="1">
      <alignment horizontal="center"/>
    </xf>
    <xf numFmtId="0" fontId="13" fillId="6" borderId="40" xfId="0" applyFont="1" applyFill="1" applyBorder="1" applyAlignment="1">
      <alignment horizontal="center" wrapText="1"/>
    </xf>
    <xf numFmtId="0" fontId="14" fillId="6" borderId="38" xfId="0" applyFont="1" applyFill="1" applyBorder="1" applyAlignment="1">
      <alignment horizontal="center" wrapText="1"/>
    </xf>
    <xf numFmtId="0" fontId="17" fillId="6" borderId="14" xfId="0" applyFont="1" applyFill="1" applyBorder="1"/>
    <xf numFmtId="0" fontId="15" fillId="6" borderId="34" xfId="0" applyFont="1" applyFill="1" applyBorder="1" applyAlignment="1">
      <alignment horizontal="center"/>
    </xf>
    <xf numFmtId="0" fontId="15" fillId="6" borderId="35" xfId="0" applyFont="1" applyFill="1" applyBorder="1" applyAlignment="1">
      <alignment horizontal="center"/>
    </xf>
    <xf numFmtId="0" fontId="15" fillId="6" borderId="14" xfId="0" applyFont="1" applyFill="1" applyBorder="1" applyAlignment="1">
      <alignment horizontal="center"/>
    </xf>
    <xf numFmtId="2" fontId="13" fillId="6" borderId="5" xfId="0" applyNumberFormat="1" applyFont="1" applyFill="1" applyBorder="1" applyAlignment="1">
      <alignment horizontal="center"/>
    </xf>
    <xf numFmtId="2" fontId="13" fillId="6" borderId="37" xfId="0" applyNumberFormat="1" applyFont="1" applyFill="1" applyBorder="1" applyAlignment="1">
      <alignment horizontal="center" wrapText="1"/>
    </xf>
    <xf numFmtId="2" fontId="13" fillId="6" borderId="39" xfId="0" applyNumberFormat="1" applyFont="1" applyFill="1" applyBorder="1" applyAlignment="1">
      <alignment horizontal="center"/>
    </xf>
    <xf numFmtId="2" fontId="13" fillId="6" borderId="40" xfId="0" applyNumberFormat="1" applyFont="1" applyFill="1" applyBorder="1" applyAlignment="1">
      <alignment horizontal="center" wrapText="1"/>
    </xf>
    <xf numFmtId="2" fontId="13" fillId="6" borderId="37" xfId="0" applyNumberFormat="1" applyFont="1" applyFill="1" applyBorder="1" applyAlignment="1">
      <alignment horizontal="center"/>
    </xf>
    <xf numFmtId="2" fontId="14" fillId="6" borderId="36" xfId="0" applyNumberFormat="1" applyFont="1" applyFill="1" applyBorder="1" applyAlignment="1">
      <alignment horizontal="center" wrapText="1"/>
    </xf>
    <xf numFmtId="2" fontId="13" fillId="6" borderId="40" xfId="0" applyNumberFormat="1" applyFont="1" applyFill="1" applyBorder="1" applyAlignment="1">
      <alignment horizontal="center"/>
    </xf>
    <xf numFmtId="2" fontId="14" fillId="6" borderId="38" xfId="0" applyNumberFormat="1" applyFont="1" applyFill="1" applyBorder="1" applyAlignment="1">
      <alignment horizontal="center" wrapText="1"/>
    </xf>
    <xf numFmtId="2" fontId="15" fillId="6" borderId="34" xfId="0" applyNumberFormat="1" applyFont="1" applyFill="1" applyBorder="1" applyAlignment="1">
      <alignment horizontal="center"/>
    </xf>
    <xf numFmtId="2" fontId="15" fillId="6" borderId="35" xfId="0" applyNumberFormat="1" applyFont="1" applyFill="1" applyBorder="1" applyAlignment="1">
      <alignment horizontal="center"/>
    </xf>
    <xf numFmtId="2" fontId="14" fillId="5" borderId="14" xfId="0" applyNumberFormat="1" applyFont="1" applyFill="1" applyBorder="1" applyAlignment="1">
      <alignment horizontal="center" wrapText="1"/>
    </xf>
    <xf numFmtId="2" fontId="16" fillId="5" borderId="12" xfId="0" applyNumberFormat="1" applyFont="1" applyFill="1" applyBorder="1" applyAlignment="1">
      <alignment horizontal="center"/>
    </xf>
    <xf numFmtId="0" fontId="18" fillId="7" borderId="24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1" xfId="0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4" borderId="30" xfId="0" applyFont="1" applyFill="1" applyBorder="1" applyAlignment="1">
      <alignment horizontal="center"/>
    </xf>
    <xf numFmtId="0" fontId="4" fillId="4" borderId="41" xfId="0" applyFont="1" applyFill="1" applyBorder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6" fillId="0" borderId="41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4" fillId="5" borderId="30" xfId="0" applyFont="1" applyFill="1" applyBorder="1" applyAlignment="1">
      <alignment horizontal="center"/>
    </xf>
    <xf numFmtId="0" fontId="4" fillId="5" borderId="41" xfId="0" applyFont="1" applyFill="1" applyBorder="1" applyAlignment="1">
      <alignment horizontal="center"/>
    </xf>
    <xf numFmtId="0" fontId="4" fillId="5" borderId="31" xfId="0" applyFont="1" applyFill="1" applyBorder="1" applyAlignment="1">
      <alignment horizontal="center"/>
    </xf>
    <xf numFmtId="0" fontId="14" fillId="0" borderId="47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48" xfId="0" applyFont="1" applyFill="1" applyBorder="1" applyAlignment="1">
      <alignment horizontal="center" wrapText="1"/>
    </xf>
    <xf numFmtId="0" fontId="0" fillId="0" borderId="30" xfId="0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7" fillId="0" borderId="50" xfId="0" applyFont="1" applyFill="1" applyBorder="1" applyAlignment="1">
      <alignment horizontal="center"/>
    </xf>
    <xf numFmtId="0" fontId="17" fillId="0" borderId="52" xfId="0" applyFont="1" applyFill="1" applyBorder="1" applyAlignment="1">
      <alignment horizontal="center"/>
    </xf>
    <xf numFmtId="0" fontId="17" fillId="0" borderId="47" xfId="0" applyFont="1" applyFill="1" applyBorder="1" applyAlignment="1">
      <alignment horizontal="center"/>
    </xf>
    <xf numFmtId="0" fontId="17" fillId="0" borderId="33" xfId="0" applyFont="1" applyBorder="1" applyAlignment="1">
      <alignment horizontal="right"/>
    </xf>
    <xf numFmtId="0" fontId="17" fillId="0" borderId="43" xfId="0" applyFont="1" applyBorder="1" applyAlignment="1">
      <alignment horizontal="right"/>
    </xf>
    <xf numFmtId="0" fontId="17" fillId="0" borderId="7" xfId="0" applyFont="1" applyBorder="1" applyAlignment="1">
      <alignment horizontal="right"/>
    </xf>
    <xf numFmtId="0" fontId="17" fillId="0" borderId="44" xfId="0" applyFont="1" applyBorder="1" applyAlignment="1">
      <alignment horizontal="right"/>
    </xf>
    <xf numFmtId="0" fontId="17" fillId="0" borderId="45" xfId="0" applyFont="1" applyBorder="1" applyAlignment="1">
      <alignment horizontal="right"/>
    </xf>
    <xf numFmtId="0" fontId="17" fillId="0" borderId="46" xfId="0" applyFont="1" applyBorder="1" applyAlignment="1">
      <alignment horizontal="right"/>
    </xf>
    <xf numFmtId="0" fontId="1" fillId="0" borderId="3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51" xfId="0" applyFont="1" applyFill="1" applyBorder="1" applyAlignment="1">
      <alignment horizontal="center"/>
    </xf>
    <xf numFmtId="0" fontId="17" fillId="0" borderId="33" xfId="0" applyFont="1" applyFill="1" applyBorder="1" applyAlignment="1">
      <alignment horizontal="center"/>
    </xf>
    <xf numFmtId="0" fontId="17" fillId="0" borderId="49" xfId="0" applyFont="1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1" fillId="0" borderId="53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0" fontId="17" fillId="0" borderId="48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127"/>
  <sheetViews>
    <sheetView zoomScaleNormal="89" workbookViewId="0">
      <selection activeCell="K121" sqref="K121"/>
    </sheetView>
  </sheetViews>
  <sheetFormatPr defaultRowHeight="15"/>
  <cols>
    <col min="1" max="1" width="13.28515625" style="4" customWidth="1"/>
    <col min="2" max="2" width="9.7109375" style="4" customWidth="1"/>
    <col min="3" max="11" width="9.140625" style="4"/>
    <col min="12" max="12" width="18.42578125" style="4" customWidth="1"/>
    <col min="13" max="13" width="7.5703125" style="4" customWidth="1"/>
    <col min="14" max="14" width="13.7109375" customWidth="1"/>
    <col min="25" max="25" width="18.85546875" customWidth="1"/>
    <col min="27" max="27" width="10.7109375" customWidth="1"/>
    <col min="29" max="29" width="11.140625" customWidth="1"/>
    <col min="30" max="30" width="11.42578125" customWidth="1"/>
    <col min="31" max="31" width="10" customWidth="1"/>
    <col min="34" max="34" width="13.42578125" customWidth="1"/>
    <col min="35" max="35" width="10.42578125" customWidth="1"/>
    <col min="38" max="38" width="13.7109375" customWidth="1"/>
    <col min="39" max="39" width="10" customWidth="1"/>
    <col min="42" max="42" width="13.42578125" customWidth="1"/>
    <col min="43" max="43" width="10.28515625" customWidth="1"/>
    <col min="46" max="46" width="14.85546875" customWidth="1"/>
    <col min="47" max="47" width="10.5703125" customWidth="1"/>
    <col min="50" max="50" width="14" customWidth="1"/>
    <col min="51" max="51" width="10.85546875" customWidth="1"/>
    <col min="54" max="54" width="13.28515625" customWidth="1"/>
    <col min="55" max="55" width="11.5703125" customWidth="1"/>
    <col min="58" max="58" width="13.140625" customWidth="1"/>
    <col min="59" max="59" width="10.42578125" customWidth="1"/>
    <col min="62" max="62" width="12.5703125" customWidth="1"/>
    <col min="63" max="63" width="9.85546875" customWidth="1"/>
  </cols>
  <sheetData>
    <row r="1" spans="1:65" ht="25.5" customHeight="1" thickBot="1">
      <c r="B1" s="150" t="s">
        <v>32</v>
      </c>
      <c r="C1" s="151"/>
      <c r="D1" s="151"/>
      <c r="E1" s="151"/>
      <c r="F1" s="151"/>
      <c r="G1" s="151"/>
      <c r="H1" s="151"/>
      <c r="I1" s="151"/>
      <c r="J1" s="151"/>
      <c r="K1" s="152"/>
    </row>
    <row r="2" spans="1:65" ht="19.5" thickBot="1">
      <c r="N2" s="4"/>
      <c r="AA2" s="145" t="s">
        <v>77</v>
      </c>
      <c r="AB2" s="146"/>
      <c r="AC2" s="147"/>
      <c r="AD2" s="36"/>
      <c r="AE2" s="145" t="s">
        <v>78</v>
      </c>
      <c r="AF2" s="146"/>
      <c r="AG2" s="147"/>
      <c r="AI2" s="145" t="s">
        <v>79</v>
      </c>
      <c r="AJ2" s="146"/>
      <c r="AK2" s="147"/>
      <c r="AM2" s="145" t="s">
        <v>82</v>
      </c>
      <c r="AN2" s="146"/>
      <c r="AO2" s="147"/>
      <c r="AQ2" s="145" t="s">
        <v>83</v>
      </c>
      <c r="AR2" s="146"/>
      <c r="AS2" s="147"/>
      <c r="AU2" s="145" t="s">
        <v>84</v>
      </c>
      <c r="AV2" s="146"/>
      <c r="AW2" s="147"/>
      <c r="AY2" s="145" t="s">
        <v>85</v>
      </c>
      <c r="AZ2" s="146"/>
      <c r="BA2" s="147"/>
      <c r="BC2" s="145" t="s">
        <v>86</v>
      </c>
      <c r="BD2" s="146"/>
      <c r="BE2" s="147"/>
      <c r="BG2" s="145" t="s">
        <v>87</v>
      </c>
      <c r="BH2" s="146"/>
      <c r="BI2" s="147"/>
      <c r="BK2" s="145" t="s">
        <v>88</v>
      </c>
      <c r="BL2" s="146"/>
      <c r="BM2" s="147"/>
    </row>
    <row r="3" spans="1:65" ht="16.5" thickBot="1">
      <c r="B3" s="141" t="s">
        <v>26</v>
      </c>
      <c r="C3" s="142"/>
      <c r="D3" s="142"/>
      <c r="E3" s="142"/>
      <c r="F3" s="142"/>
      <c r="G3" s="143"/>
      <c r="H3" s="143"/>
      <c r="I3" s="143"/>
      <c r="J3" s="143"/>
      <c r="K3" s="144"/>
      <c r="L3" s="5"/>
      <c r="M3" s="5"/>
      <c r="O3" s="141" t="s">
        <v>34</v>
      </c>
      <c r="P3" s="142"/>
      <c r="Q3" s="142"/>
      <c r="R3" s="142"/>
      <c r="S3" s="142"/>
      <c r="T3" s="143"/>
      <c r="U3" s="143"/>
      <c r="V3" s="143"/>
      <c r="W3" s="143"/>
      <c r="X3" s="144"/>
      <c r="AA3" s="35"/>
      <c r="AB3" s="35"/>
      <c r="AC3" s="35"/>
      <c r="AD3" s="35"/>
    </row>
    <row r="4" spans="1:65" ht="15.75" thickBot="1">
      <c r="AA4" t="s">
        <v>2</v>
      </c>
      <c r="AD4" s="35"/>
      <c r="AE4" t="s">
        <v>2</v>
      </c>
      <c r="AI4" t="s">
        <v>2</v>
      </c>
      <c r="AM4" t="s">
        <v>2</v>
      </c>
      <c r="AQ4" t="s">
        <v>2</v>
      </c>
      <c r="AU4" t="s">
        <v>2</v>
      </c>
      <c r="AY4" t="s">
        <v>2</v>
      </c>
      <c r="BB4" s="48"/>
      <c r="BC4" t="s">
        <v>2</v>
      </c>
      <c r="BG4" t="s">
        <v>2</v>
      </c>
      <c r="BK4" t="s">
        <v>2</v>
      </c>
    </row>
    <row r="5" spans="1:65" ht="19.5" thickBot="1">
      <c r="A5" s="7" t="s">
        <v>31</v>
      </c>
      <c r="B5" s="6" t="s">
        <v>16</v>
      </c>
      <c r="C5" s="6" t="s">
        <v>17</v>
      </c>
      <c r="D5" s="6" t="s">
        <v>0</v>
      </c>
      <c r="E5" s="6" t="s">
        <v>18</v>
      </c>
      <c r="F5" s="6" t="s">
        <v>19</v>
      </c>
      <c r="G5" s="6" t="s">
        <v>1</v>
      </c>
      <c r="H5" s="6" t="s">
        <v>27</v>
      </c>
      <c r="I5" s="6" t="s">
        <v>28</v>
      </c>
      <c r="J5" s="6" t="s">
        <v>30</v>
      </c>
      <c r="K5" s="16" t="s">
        <v>29</v>
      </c>
      <c r="L5" s="60" t="s">
        <v>74</v>
      </c>
      <c r="M5" s="8"/>
      <c r="N5" s="9" t="s">
        <v>31</v>
      </c>
      <c r="O5" s="6" t="s">
        <v>16</v>
      </c>
      <c r="P5" s="6" t="s">
        <v>17</v>
      </c>
      <c r="Q5" s="6" t="s">
        <v>0</v>
      </c>
      <c r="R5" s="6" t="s">
        <v>18</v>
      </c>
      <c r="S5" s="6" t="s">
        <v>19</v>
      </c>
      <c r="T5" s="6" t="s">
        <v>1</v>
      </c>
      <c r="U5" s="6" t="s">
        <v>27</v>
      </c>
      <c r="V5" s="6" t="s">
        <v>28</v>
      </c>
      <c r="W5" s="6" t="s">
        <v>30</v>
      </c>
      <c r="X5" s="16" t="s">
        <v>29</v>
      </c>
      <c r="Y5" s="63" t="s">
        <v>74</v>
      </c>
      <c r="AD5" s="36"/>
      <c r="BB5" s="48"/>
    </row>
    <row r="6" spans="1:65" ht="18.75">
      <c r="A6" s="6">
        <v>1</v>
      </c>
      <c r="B6" s="10">
        <v>1</v>
      </c>
      <c r="C6" s="11">
        <v>1</v>
      </c>
      <c r="D6" s="11">
        <v>1</v>
      </c>
      <c r="E6" s="11">
        <v>1</v>
      </c>
      <c r="F6" s="11">
        <v>5</v>
      </c>
      <c r="G6" s="9">
        <v>1</v>
      </c>
      <c r="H6" s="9">
        <v>4</v>
      </c>
      <c r="I6" s="9">
        <v>1</v>
      </c>
      <c r="J6" s="9">
        <v>1</v>
      </c>
      <c r="K6" s="7">
        <v>1</v>
      </c>
      <c r="L6" s="59">
        <f>SUM(B6:K6)</f>
        <v>17</v>
      </c>
      <c r="M6" s="12"/>
      <c r="N6" s="6">
        <v>1</v>
      </c>
      <c r="O6" s="11">
        <v>1</v>
      </c>
      <c r="P6" s="11">
        <v>1</v>
      </c>
      <c r="Q6" s="11">
        <v>1</v>
      </c>
      <c r="R6" s="11">
        <v>1</v>
      </c>
      <c r="S6" s="11">
        <v>5</v>
      </c>
      <c r="T6" s="9">
        <v>1</v>
      </c>
      <c r="U6" s="9">
        <v>5</v>
      </c>
      <c r="V6" s="9">
        <v>4</v>
      </c>
      <c r="W6" s="9">
        <v>1</v>
      </c>
      <c r="X6" s="7">
        <v>1</v>
      </c>
      <c r="Y6" s="59">
        <f>SUM(O6:X6)</f>
        <v>21</v>
      </c>
      <c r="AA6" s="3"/>
      <c r="AB6" s="3" t="s">
        <v>3</v>
      </c>
      <c r="AC6" s="3" t="s">
        <v>4</v>
      </c>
      <c r="AD6" s="35"/>
      <c r="AE6" s="3"/>
      <c r="AF6" s="3" t="s">
        <v>3</v>
      </c>
      <c r="AG6" s="3" t="s">
        <v>4</v>
      </c>
      <c r="AI6" s="3"/>
      <c r="AJ6" s="3" t="s">
        <v>3</v>
      </c>
      <c r="AK6" s="3" t="s">
        <v>4</v>
      </c>
      <c r="AM6" s="3"/>
      <c r="AN6" s="3" t="s">
        <v>3</v>
      </c>
      <c r="AO6" s="3" t="s">
        <v>4</v>
      </c>
      <c r="AQ6" s="3"/>
      <c r="AR6" s="3" t="s">
        <v>3</v>
      </c>
      <c r="AS6" s="3" t="s">
        <v>4</v>
      </c>
      <c r="AU6" s="3"/>
      <c r="AV6" s="3" t="s">
        <v>3</v>
      </c>
      <c r="AW6" s="3" t="s">
        <v>4</v>
      </c>
      <c r="AY6" s="3"/>
      <c r="AZ6" s="3" t="s">
        <v>3</v>
      </c>
      <c r="BA6" s="3" t="s">
        <v>4</v>
      </c>
      <c r="BB6" s="48"/>
      <c r="BC6" s="3"/>
      <c r="BD6" s="3" t="s">
        <v>3</v>
      </c>
      <c r="BE6" s="3" t="s">
        <v>4</v>
      </c>
      <c r="BG6" s="3"/>
      <c r="BH6" s="3" t="s">
        <v>3</v>
      </c>
      <c r="BI6" s="3" t="s">
        <v>4</v>
      </c>
      <c r="BK6" s="3"/>
      <c r="BL6" s="3" t="s">
        <v>3</v>
      </c>
      <c r="BM6" s="3" t="s">
        <v>4</v>
      </c>
    </row>
    <row r="7" spans="1:65" ht="18.75">
      <c r="A7" s="23">
        <v>2</v>
      </c>
      <c r="B7" s="21">
        <v>1</v>
      </c>
      <c r="C7" s="22">
        <v>1</v>
      </c>
      <c r="D7" s="22">
        <v>1</v>
      </c>
      <c r="E7" s="22">
        <v>1</v>
      </c>
      <c r="F7" s="22">
        <v>1</v>
      </c>
      <c r="G7" s="22">
        <v>1</v>
      </c>
      <c r="H7" s="22">
        <v>3</v>
      </c>
      <c r="I7" s="22">
        <v>2</v>
      </c>
      <c r="J7" s="22">
        <v>1</v>
      </c>
      <c r="K7" s="57">
        <v>1</v>
      </c>
      <c r="L7" s="59">
        <f t="shared" ref="L7:L91" si="0">SUM(B7:K7)</f>
        <v>13</v>
      </c>
      <c r="M7" s="12"/>
      <c r="N7" s="23">
        <v>2</v>
      </c>
      <c r="O7" s="22">
        <v>1</v>
      </c>
      <c r="P7" s="22">
        <v>1</v>
      </c>
      <c r="Q7" s="22">
        <v>4</v>
      </c>
      <c r="R7" s="22">
        <v>2</v>
      </c>
      <c r="S7" s="22">
        <v>1</v>
      </c>
      <c r="T7" s="22">
        <v>2</v>
      </c>
      <c r="U7" s="22">
        <v>4</v>
      </c>
      <c r="V7" s="22">
        <v>2</v>
      </c>
      <c r="W7" s="22">
        <v>1</v>
      </c>
      <c r="X7" s="57">
        <v>1</v>
      </c>
      <c r="Y7" s="59">
        <f t="shared" ref="Y7:Y87" si="1">SUM(O7:X7)</f>
        <v>19</v>
      </c>
      <c r="AA7" s="1" t="s">
        <v>5</v>
      </c>
      <c r="AB7" s="1">
        <v>1.7558139534883721</v>
      </c>
      <c r="AC7" s="1">
        <v>1.9878048780487805</v>
      </c>
      <c r="AD7" s="36"/>
      <c r="AE7" s="1" t="s">
        <v>5</v>
      </c>
      <c r="AF7" s="1">
        <v>1.8139534883720929</v>
      </c>
      <c r="AG7" s="1">
        <v>2.1707317073170733</v>
      </c>
      <c r="AI7" s="1" t="s">
        <v>5</v>
      </c>
      <c r="AJ7" s="1">
        <v>2.13953488372093</v>
      </c>
      <c r="AK7" s="1">
        <v>1.8780487804878048</v>
      </c>
      <c r="AM7" s="1" t="s">
        <v>5</v>
      </c>
      <c r="AN7" s="1">
        <v>1.9883720930232558</v>
      </c>
      <c r="AO7" s="1">
        <v>2.0975609756097562</v>
      </c>
      <c r="AQ7" s="1" t="s">
        <v>5</v>
      </c>
      <c r="AR7" s="1">
        <v>3.2441860465116279</v>
      </c>
      <c r="AS7" s="1">
        <v>3.0365853658536586</v>
      </c>
      <c r="AU7" s="1" t="s">
        <v>5</v>
      </c>
      <c r="AV7" s="1">
        <v>1.6279069767441861</v>
      </c>
      <c r="AW7" s="1">
        <v>1.6829268292682926</v>
      </c>
      <c r="AY7" s="1" t="s">
        <v>5</v>
      </c>
      <c r="AZ7" s="1">
        <v>3.2325581395348837</v>
      </c>
      <c r="BA7" s="1">
        <v>3.1829268292682928</v>
      </c>
      <c r="BB7" s="48"/>
      <c r="BC7" s="1" t="s">
        <v>5</v>
      </c>
      <c r="BD7" s="1">
        <v>1.7325581395348837</v>
      </c>
      <c r="BE7" s="1">
        <v>2.4878048780487805</v>
      </c>
      <c r="BG7" s="1" t="s">
        <v>5</v>
      </c>
      <c r="BH7" s="1">
        <v>1.4767441860465116</v>
      </c>
      <c r="BI7" s="1">
        <v>1.524390243902439</v>
      </c>
      <c r="BK7" s="1" t="s">
        <v>5</v>
      </c>
      <c r="BL7" s="1">
        <v>1.5348837209302326</v>
      </c>
      <c r="BM7" s="1">
        <v>1.4878048780487805</v>
      </c>
    </row>
    <row r="8" spans="1:65" ht="18.75">
      <c r="A8" s="6">
        <v>3</v>
      </c>
      <c r="B8" s="13">
        <v>2</v>
      </c>
      <c r="C8" s="9">
        <v>2</v>
      </c>
      <c r="D8" s="9">
        <v>1</v>
      </c>
      <c r="E8" s="9">
        <v>1</v>
      </c>
      <c r="F8" s="9">
        <v>1</v>
      </c>
      <c r="G8" s="9">
        <v>1</v>
      </c>
      <c r="H8" s="9">
        <v>4</v>
      </c>
      <c r="I8" s="9">
        <v>1</v>
      </c>
      <c r="J8" s="9">
        <v>1</v>
      </c>
      <c r="K8" s="7">
        <v>1</v>
      </c>
      <c r="L8" s="59">
        <f t="shared" si="0"/>
        <v>15</v>
      </c>
      <c r="M8" s="12"/>
      <c r="N8" s="6">
        <v>3</v>
      </c>
      <c r="O8" s="9">
        <v>1</v>
      </c>
      <c r="P8" s="9">
        <v>1</v>
      </c>
      <c r="Q8" s="9">
        <v>2</v>
      </c>
      <c r="R8" s="9">
        <v>1</v>
      </c>
      <c r="S8" s="9">
        <v>2</v>
      </c>
      <c r="T8" s="9">
        <v>1</v>
      </c>
      <c r="U8" s="9">
        <v>2</v>
      </c>
      <c r="V8" s="9">
        <v>2</v>
      </c>
      <c r="W8" s="9">
        <v>1</v>
      </c>
      <c r="X8" s="7">
        <v>1</v>
      </c>
      <c r="Y8" s="59">
        <f t="shared" si="1"/>
        <v>14</v>
      </c>
      <c r="AA8" s="1" t="s">
        <v>6</v>
      </c>
      <c r="AB8" s="1">
        <v>1.057318741450068</v>
      </c>
      <c r="AC8" s="1">
        <v>1.1233062330623307</v>
      </c>
      <c r="AD8" s="36"/>
      <c r="AE8" s="1" t="s">
        <v>6</v>
      </c>
      <c r="AF8" s="1">
        <v>1.4943912448700409</v>
      </c>
      <c r="AG8" s="1">
        <v>2.0939476061427285</v>
      </c>
      <c r="AI8" s="1" t="s">
        <v>6</v>
      </c>
      <c r="AJ8" s="1">
        <v>1.6744186046511627</v>
      </c>
      <c r="AK8" s="1">
        <v>1.219512195121951</v>
      </c>
      <c r="AM8" s="1" t="s">
        <v>6</v>
      </c>
      <c r="AN8" s="1">
        <v>1.5175102599179207</v>
      </c>
      <c r="AO8" s="1">
        <v>1.5459199036434812</v>
      </c>
      <c r="AQ8" s="1" t="s">
        <v>6</v>
      </c>
      <c r="AR8" s="1">
        <v>3.5279069767441862</v>
      </c>
      <c r="AS8" s="1">
        <v>3.4924721469436917</v>
      </c>
      <c r="AU8" s="1" t="s">
        <v>6</v>
      </c>
      <c r="AV8" s="1">
        <v>1.1305061559507525</v>
      </c>
      <c r="AW8" s="1">
        <v>1.1821740439626618</v>
      </c>
      <c r="AY8" s="1" t="s">
        <v>6</v>
      </c>
      <c r="AZ8" s="1">
        <v>1.1923392612859101</v>
      </c>
      <c r="BA8" s="1">
        <v>1.4846431797651309</v>
      </c>
      <c r="BB8" s="48"/>
      <c r="BC8" s="1" t="s">
        <v>6</v>
      </c>
      <c r="BD8" s="95">
        <v>0.88057455540355656</v>
      </c>
      <c r="BE8" s="95">
        <v>1.5862691960252937</v>
      </c>
      <c r="BG8" s="1" t="s">
        <v>6</v>
      </c>
      <c r="BH8" s="1">
        <v>0.91121751025991804</v>
      </c>
      <c r="BI8" s="1">
        <v>0.82038542607648279</v>
      </c>
      <c r="BK8" s="1" t="s">
        <v>6</v>
      </c>
      <c r="BL8" s="1">
        <v>1.2634746922024622</v>
      </c>
      <c r="BM8" s="1">
        <v>0.91960252935862707</v>
      </c>
    </row>
    <row r="9" spans="1:65" ht="18.75">
      <c r="A9" s="6">
        <v>4</v>
      </c>
      <c r="B9" s="13">
        <v>2</v>
      </c>
      <c r="C9" s="9">
        <v>1</v>
      </c>
      <c r="D9" s="9">
        <v>1</v>
      </c>
      <c r="E9" s="9">
        <v>4</v>
      </c>
      <c r="F9" s="9">
        <v>5</v>
      </c>
      <c r="G9" s="9">
        <v>3</v>
      </c>
      <c r="H9" s="9">
        <v>3</v>
      </c>
      <c r="I9" s="9">
        <v>2</v>
      </c>
      <c r="J9" s="9">
        <v>2</v>
      </c>
      <c r="K9" s="7">
        <v>1</v>
      </c>
      <c r="L9" s="59">
        <f t="shared" si="0"/>
        <v>24</v>
      </c>
      <c r="M9" s="12"/>
      <c r="N9" s="6">
        <v>4</v>
      </c>
      <c r="O9" s="9">
        <v>3</v>
      </c>
      <c r="P9" s="9">
        <v>5</v>
      </c>
      <c r="Q9" s="9">
        <v>1</v>
      </c>
      <c r="R9" s="9">
        <v>4</v>
      </c>
      <c r="S9" s="9">
        <v>1</v>
      </c>
      <c r="T9" s="9">
        <v>3</v>
      </c>
      <c r="U9" s="9">
        <v>2</v>
      </c>
      <c r="V9" s="9">
        <v>3</v>
      </c>
      <c r="W9" s="9">
        <v>3</v>
      </c>
      <c r="X9" s="7">
        <v>2</v>
      </c>
      <c r="Y9" s="59">
        <f t="shared" si="1"/>
        <v>27</v>
      </c>
      <c r="AA9" s="1" t="s">
        <v>7</v>
      </c>
      <c r="AB9" s="1">
        <v>86</v>
      </c>
      <c r="AC9" s="1">
        <v>82</v>
      </c>
      <c r="AD9" s="36"/>
      <c r="AE9" s="1" t="s">
        <v>7</v>
      </c>
      <c r="AF9" s="1">
        <v>86</v>
      </c>
      <c r="AG9" s="1">
        <v>82</v>
      </c>
      <c r="AI9" s="1" t="s">
        <v>7</v>
      </c>
      <c r="AJ9" s="1">
        <v>86</v>
      </c>
      <c r="AK9" s="1">
        <v>82</v>
      </c>
      <c r="AM9" s="1" t="s">
        <v>7</v>
      </c>
      <c r="AN9" s="1">
        <v>86</v>
      </c>
      <c r="AO9" s="1">
        <v>82</v>
      </c>
      <c r="AQ9" s="1" t="s">
        <v>7</v>
      </c>
      <c r="AR9" s="1">
        <v>86</v>
      </c>
      <c r="AS9" s="1">
        <v>82</v>
      </c>
      <c r="AU9" s="1" t="s">
        <v>7</v>
      </c>
      <c r="AV9" s="1">
        <v>86</v>
      </c>
      <c r="AW9" s="1">
        <v>82</v>
      </c>
      <c r="AY9" s="1" t="s">
        <v>7</v>
      </c>
      <c r="AZ9" s="1">
        <v>86</v>
      </c>
      <c r="BA9" s="1">
        <v>82</v>
      </c>
      <c r="BB9" s="48"/>
      <c r="BC9" s="1" t="s">
        <v>7</v>
      </c>
      <c r="BD9" s="1">
        <v>86</v>
      </c>
      <c r="BE9" s="1">
        <v>82</v>
      </c>
      <c r="BG9" s="1" t="s">
        <v>7</v>
      </c>
      <c r="BH9" s="1">
        <v>86</v>
      </c>
      <c r="BI9" s="1">
        <v>82</v>
      </c>
      <c r="BK9" s="1" t="s">
        <v>7</v>
      </c>
      <c r="BL9" s="1">
        <v>86</v>
      </c>
      <c r="BM9" s="1">
        <v>82</v>
      </c>
    </row>
    <row r="10" spans="1:65" ht="18.75">
      <c r="A10" s="6">
        <v>5</v>
      </c>
      <c r="B10" s="13">
        <v>4</v>
      </c>
      <c r="C10" s="9">
        <v>4</v>
      </c>
      <c r="D10" s="9">
        <v>1</v>
      </c>
      <c r="E10" s="9">
        <v>5</v>
      </c>
      <c r="F10" s="9">
        <v>1</v>
      </c>
      <c r="G10" s="9">
        <v>3</v>
      </c>
      <c r="H10" s="9">
        <v>3</v>
      </c>
      <c r="I10" s="9">
        <v>1</v>
      </c>
      <c r="J10" s="9">
        <v>3</v>
      </c>
      <c r="K10" s="7">
        <v>1</v>
      </c>
      <c r="L10" s="59">
        <f t="shared" si="0"/>
        <v>26</v>
      </c>
      <c r="M10" s="12"/>
      <c r="N10" s="6">
        <v>5</v>
      </c>
      <c r="O10" s="9">
        <v>1</v>
      </c>
      <c r="P10" s="9">
        <v>1</v>
      </c>
      <c r="Q10" s="9">
        <v>3</v>
      </c>
      <c r="R10" s="9">
        <v>1</v>
      </c>
      <c r="S10" s="9">
        <v>5</v>
      </c>
      <c r="T10" s="9">
        <v>2</v>
      </c>
      <c r="U10" s="9">
        <v>4</v>
      </c>
      <c r="V10" s="9">
        <v>1</v>
      </c>
      <c r="W10" s="9">
        <v>1</v>
      </c>
      <c r="X10" s="7">
        <v>1</v>
      </c>
      <c r="Y10" s="59">
        <f t="shared" si="1"/>
        <v>20</v>
      </c>
      <c r="AA10" s="1" t="s">
        <v>8</v>
      </c>
      <c r="AB10" s="1">
        <v>85</v>
      </c>
      <c r="AC10" s="1">
        <v>81</v>
      </c>
      <c r="AD10" s="36"/>
      <c r="AE10" s="1" t="s">
        <v>8</v>
      </c>
      <c r="AF10" s="1">
        <v>85</v>
      </c>
      <c r="AG10" s="1">
        <v>81</v>
      </c>
      <c r="AI10" s="1" t="s">
        <v>8</v>
      </c>
      <c r="AJ10" s="1">
        <v>85</v>
      </c>
      <c r="AK10" s="1">
        <v>81</v>
      </c>
      <c r="AM10" s="1" t="s">
        <v>8</v>
      </c>
      <c r="AN10" s="1">
        <v>85</v>
      </c>
      <c r="AO10" s="1">
        <v>81</v>
      </c>
      <c r="AQ10" s="1" t="s">
        <v>8</v>
      </c>
      <c r="AR10" s="1">
        <v>85</v>
      </c>
      <c r="AS10" s="1">
        <v>81</v>
      </c>
      <c r="AU10" s="1" t="s">
        <v>8</v>
      </c>
      <c r="AV10" s="1">
        <v>85</v>
      </c>
      <c r="AW10" s="1">
        <v>81</v>
      </c>
      <c r="AY10" s="1" t="s">
        <v>8</v>
      </c>
      <c r="AZ10" s="1">
        <v>85</v>
      </c>
      <c r="BA10" s="1">
        <v>81</v>
      </c>
      <c r="BB10" s="48"/>
      <c r="BC10" s="1" t="s">
        <v>8</v>
      </c>
      <c r="BD10" s="1">
        <v>85</v>
      </c>
      <c r="BE10" s="1">
        <v>81</v>
      </c>
      <c r="BG10" s="1" t="s">
        <v>8</v>
      </c>
      <c r="BH10" s="1">
        <v>85</v>
      </c>
      <c r="BI10" s="1">
        <v>81</v>
      </c>
      <c r="BK10" s="1" t="s">
        <v>8</v>
      </c>
      <c r="BL10" s="1">
        <v>85</v>
      </c>
      <c r="BM10" s="1">
        <v>81</v>
      </c>
    </row>
    <row r="11" spans="1:65" ht="18.75">
      <c r="A11" s="6">
        <v>6</v>
      </c>
      <c r="B11" s="13">
        <v>1</v>
      </c>
      <c r="C11" s="9">
        <v>1</v>
      </c>
      <c r="D11" s="9">
        <v>1</v>
      </c>
      <c r="E11" s="9">
        <v>1</v>
      </c>
      <c r="F11" s="9">
        <v>1</v>
      </c>
      <c r="G11" s="9">
        <v>1</v>
      </c>
      <c r="H11" s="9">
        <v>4</v>
      </c>
      <c r="I11" s="9">
        <v>1</v>
      </c>
      <c r="J11" s="9">
        <v>1</v>
      </c>
      <c r="K11" s="7">
        <v>1</v>
      </c>
      <c r="L11" s="59">
        <f t="shared" si="0"/>
        <v>13</v>
      </c>
      <c r="M11" s="12"/>
      <c r="N11" s="6">
        <v>6</v>
      </c>
      <c r="O11" s="9">
        <v>2</v>
      </c>
      <c r="P11" s="9">
        <v>1</v>
      </c>
      <c r="Q11" s="9">
        <v>1</v>
      </c>
      <c r="R11" s="9">
        <v>1</v>
      </c>
      <c r="S11" s="9">
        <v>1</v>
      </c>
      <c r="T11" s="9">
        <v>1</v>
      </c>
      <c r="U11" s="9">
        <v>2</v>
      </c>
      <c r="V11" s="9">
        <v>2</v>
      </c>
      <c r="W11" s="9">
        <v>1</v>
      </c>
      <c r="X11" s="7">
        <v>3</v>
      </c>
      <c r="Y11" s="59">
        <f t="shared" si="1"/>
        <v>15</v>
      </c>
      <c r="AA11" s="1" t="s">
        <v>1</v>
      </c>
      <c r="AB11" s="1">
        <v>0.94125600867328119</v>
      </c>
      <c r="AC11" s="1"/>
      <c r="AD11" s="36"/>
      <c r="AE11" s="1" t="s">
        <v>1</v>
      </c>
      <c r="AF11" s="1">
        <v>0.71367174636373387</v>
      </c>
      <c r="AG11" s="1"/>
      <c r="AI11" s="1" t="s">
        <v>1</v>
      </c>
      <c r="AJ11" s="1">
        <v>1.3730232558139537</v>
      </c>
      <c r="AK11" s="1"/>
      <c r="AM11" s="1" t="s">
        <v>1</v>
      </c>
      <c r="AN11" s="1">
        <v>0.98162282298157644</v>
      </c>
      <c r="AO11" s="1"/>
      <c r="AQ11" s="1" t="s">
        <v>1</v>
      </c>
      <c r="AR11" s="1">
        <v>1.0101460593841827</v>
      </c>
      <c r="AS11" s="1"/>
      <c r="AU11" s="1" t="s">
        <v>1</v>
      </c>
      <c r="AV11" s="1">
        <v>0.95629417827622243</v>
      </c>
      <c r="AW11" s="1"/>
      <c r="AY11" s="1" t="s">
        <v>1</v>
      </c>
      <c r="AZ11" s="1">
        <v>0.8031150363513857</v>
      </c>
      <c r="BA11" s="1"/>
      <c r="BB11" s="48"/>
      <c r="BC11" s="1" t="s">
        <v>1</v>
      </c>
      <c r="BD11" s="1">
        <v>0.555123025530602</v>
      </c>
      <c r="BE11" s="1"/>
      <c r="BG11" s="1" t="s">
        <v>1</v>
      </c>
      <c r="BH11" s="1">
        <v>1.1107187930164024</v>
      </c>
      <c r="BI11" s="1"/>
      <c r="BK11" s="1" t="s">
        <v>1</v>
      </c>
      <c r="BL11" s="1">
        <v>1.3739356426995339</v>
      </c>
      <c r="BM11" s="1"/>
    </row>
    <row r="12" spans="1:65" ht="18.75">
      <c r="A12" s="6">
        <v>7</v>
      </c>
      <c r="B12" s="13">
        <v>1</v>
      </c>
      <c r="C12" s="9">
        <v>3</v>
      </c>
      <c r="D12" s="9">
        <v>4</v>
      </c>
      <c r="E12" s="9">
        <v>1</v>
      </c>
      <c r="F12" s="9">
        <v>2</v>
      </c>
      <c r="G12" s="9">
        <v>1</v>
      </c>
      <c r="H12" s="9">
        <v>4</v>
      </c>
      <c r="I12" s="9">
        <v>1</v>
      </c>
      <c r="J12" s="9">
        <v>1</v>
      </c>
      <c r="K12" s="7">
        <v>1</v>
      </c>
      <c r="L12" s="59">
        <f t="shared" si="0"/>
        <v>19</v>
      </c>
      <c r="M12" s="12"/>
      <c r="N12" s="6">
        <v>7</v>
      </c>
      <c r="O12" s="9">
        <v>2</v>
      </c>
      <c r="P12" s="9">
        <v>1</v>
      </c>
      <c r="Q12" s="9">
        <v>1</v>
      </c>
      <c r="R12" s="9">
        <v>2</v>
      </c>
      <c r="S12" s="9">
        <v>5</v>
      </c>
      <c r="T12" s="9">
        <v>1</v>
      </c>
      <c r="U12" s="9">
        <v>4</v>
      </c>
      <c r="V12" s="9">
        <v>2</v>
      </c>
      <c r="W12" s="9">
        <v>1</v>
      </c>
      <c r="X12" s="7">
        <v>1</v>
      </c>
      <c r="Y12" s="59">
        <f t="shared" si="1"/>
        <v>20</v>
      </c>
      <c r="AA12" s="1" t="s">
        <v>9</v>
      </c>
      <c r="AB12" s="93">
        <v>0.39101418854882319</v>
      </c>
      <c r="AC12" s="1"/>
      <c r="AD12" s="36"/>
      <c r="AE12" s="1" t="s">
        <v>9</v>
      </c>
      <c r="AF12" s="93">
        <v>6.2788045184989039E-2</v>
      </c>
      <c r="AG12" s="1"/>
      <c r="AI12" s="1" t="s">
        <v>9</v>
      </c>
      <c r="AJ12" s="93">
        <v>7.5965506201508673E-2</v>
      </c>
      <c r="AK12" s="1"/>
      <c r="AM12" s="1" t="s">
        <v>9</v>
      </c>
      <c r="AN12" s="93">
        <v>0.46573926647151231</v>
      </c>
      <c r="AO12" s="1"/>
      <c r="AQ12" s="1" t="s">
        <v>9</v>
      </c>
      <c r="AR12" s="93">
        <v>0.4824266583792049</v>
      </c>
      <c r="AS12" s="1"/>
      <c r="AU12" s="1" t="s">
        <v>9</v>
      </c>
      <c r="AV12" s="93">
        <v>0.4189052787950075</v>
      </c>
      <c r="AW12" s="1"/>
      <c r="AY12" s="1" t="s">
        <v>9</v>
      </c>
      <c r="AZ12" s="93">
        <v>0.15935310114066348</v>
      </c>
      <c r="BA12" s="1"/>
      <c r="BB12" s="48"/>
      <c r="BC12" s="1" t="s">
        <v>9</v>
      </c>
      <c r="BD12" s="95">
        <v>3.8922734951102322E-3</v>
      </c>
      <c r="BE12" s="1"/>
      <c r="BG12" s="1" t="s">
        <v>9</v>
      </c>
      <c r="BH12" s="93">
        <v>0.3175084699905279</v>
      </c>
      <c r="BI12" s="1"/>
      <c r="BK12" s="1" t="s">
        <v>9</v>
      </c>
      <c r="BL12" s="93">
        <v>7.5539064421602006E-2</v>
      </c>
      <c r="BM12" s="1"/>
    </row>
    <row r="13" spans="1:65" ht="19.5" thickBot="1">
      <c r="A13" s="6">
        <v>8</v>
      </c>
      <c r="B13" s="13">
        <v>4</v>
      </c>
      <c r="C13" s="9">
        <v>2</v>
      </c>
      <c r="D13" s="9">
        <v>2</v>
      </c>
      <c r="E13" s="9">
        <v>1</v>
      </c>
      <c r="F13" s="9">
        <v>3</v>
      </c>
      <c r="G13" s="9">
        <v>1</v>
      </c>
      <c r="H13" s="9">
        <v>4</v>
      </c>
      <c r="I13" s="9">
        <v>2</v>
      </c>
      <c r="J13" s="9">
        <v>3</v>
      </c>
      <c r="K13" s="7">
        <v>1</v>
      </c>
      <c r="L13" s="59">
        <f t="shared" si="0"/>
        <v>23</v>
      </c>
      <c r="M13" s="12"/>
      <c r="N13" s="6">
        <v>8</v>
      </c>
      <c r="O13" s="9">
        <v>2</v>
      </c>
      <c r="P13" s="9">
        <v>4</v>
      </c>
      <c r="Q13" s="9">
        <v>1</v>
      </c>
      <c r="R13" s="9">
        <v>1</v>
      </c>
      <c r="S13" s="9">
        <v>1</v>
      </c>
      <c r="T13" s="9">
        <v>1</v>
      </c>
      <c r="U13" s="9">
        <v>1</v>
      </c>
      <c r="V13" s="9">
        <v>1</v>
      </c>
      <c r="W13" s="9">
        <v>1</v>
      </c>
      <c r="X13" s="7">
        <v>1</v>
      </c>
      <c r="Y13" s="59">
        <f t="shared" si="1"/>
        <v>14</v>
      </c>
      <c r="AA13" s="2" t="s">
        <v>10</v>
      </c>
      <c r="AB13" s="2">
        <v>0.69603438783637239</v>
      </c>
      <c r="AC13" s="2"/>
      <c r="AD13" s="36"/>
      <c r="AE13" s="2" t="s">
        <v>10</v>
      </c>
      <c r="AF13" s="2">
        <v>0.69603438783637239</v>
      </c>
      <c r="AG13" s="2"/>
      <c r="AI13" s="2" t="s">
        <v>10</v>
      </c>
      <c r="AJ13" s="2">
        <v>1.4393581548331089</v>
      </c>
      <c r="AK13" s="2"/>
      <c r="AM13" s="2" t="s">
        <v>10</v>
      </c>
      <c r="AN13" s="2">
        <v>0.69603438783637239</v>
      </c>
      <c r="AO13" s="2"/>
      <c r="AQ13" s="2" t="s">
        <v>10</v>
      </c>
      <c r="AR13" s="2">
        <v>1.4393581548331089</v>
      </c>
      <c r="AS13" s="2"/>
      <c r="AU13" s="2" t="s">
        <v>10</v>
      </c>
      <c r="AV13" s="2">
        <v>0.69603438783637239</v>
      </c>
      <c r="AW13" s="2"/>
      <c r="AY13" s="2" t="s">
        <v>10</v>
      </c>
      <c r="AZ13" s="2">
        <v>0.69603438783637239</v>
      </c>
      <c r="BA13" s="2"/>
      <c r="BB13" s="48"/>
      <c r="BC13" s="2" t="s">
        <v>10</v>
      </c>
      <c r="BD13" s="2">
        <v>0.69603438783637239</v>
      </c>
      <c r="BE13" s="2"/>
      <c r="BG13" s="2" t="s">
        <v>10</v>
      </c>
      <c r="BH13" s="2">
        <v>1.4393581548331089</v>
      </c>
      <c r="BI13" s="2"/>
      <c r="BK13" s="2" t="s">
        <v>10</v>
      </c>
      <c r="BL13" s="2">
        <v>1.4393581548331089</v>
      </c>
      <c r="BM13" s="2"/>
    </row>
    <row r="14" spans="1:65" ht="18.75">
      <c r="A14" s="6">
        <v>9</v>
      </c>
      <c r="B14" s="13">
        <v>2</v>
      </c>
      <c r="C14" s="9">
        <v>4</v>
      </c>
      <c r="D14" s="9">
        <v>2</v>
      </c>
      <c r="E14" s="9">
        <v>2</v>
      </c>
      <c r="F14" s="9">
        <v>5</v>
      </c>
      <c r="G14" s="9">
        <v>1</v>
      </c>
      <c r="H14" s="9">
        <v>3</v>
      </c>
      <c r="I14" s="9">
        <v>2</v>
      </c>
      <c r="J14" s="9">
        <v>1</v>
      </c>
      <c r="K14" s="7">
        <v>1</v>
      </c>
      <c r="L14" s="59">
        <f t="shared" si="0"/>
        <v>23</v>
      </c>
      <c r="M14" s="12"/>
      <c r="N14" s="6">
        <v>9</v>
      </c>
      <c r="O14" s="9">
        <v>2</v>
      </c>
      <c r="P14" s="9">
        <v>4</v>
      </c>
      <c r="Q14" s="9">
        <v>1</v>
      </c>
      <c r="R14" s="9">
        <v>1</v>
      </c>
      <c r="S14" s="9">
        <v>5</v>
      </c>
      <c r="T14" s="9">
        <v>1</v>
      </c>
      <c r="U14" s="9">
        <v>4</v>
      </c>
      <c r="V14" s="9">
        <v>2</v>
      </c>
      <c r="W14" s="9">
        <v>1</v>
      </c>
      <c r="X14" s="7">
        <v>1</v>
      </c>
      <c r="Y14" s="59">
        <f t="shared" si="1"/>
        <v>22</v>
      </c>
      <c r="AA14" s="1"/>
      <c r="AB14" s="1"/>
      <c r="AC14" s="1"/>
      <c r="AD14" s="36"/>
      <c r="AY14" s="48"/>
      <c r="AZ14" s="48"/>
      <c r="BA14" s="48"/>
      <c r="BB14" s="48"/>
    </row>
    <row r="15" spans="1:65" ht="18.75">
      <c r="A15" s="6">
        <v>10</v>
      </c>
      <c r="B15" s="13">
        <v>1</v>
      </c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>
        <v>4</v>
      </c>
      <c r="I15" s="9">
        <v>4</v>
      </c>
      <c r="J15" s="9">
        <v>1</v>
      </c>
      <c r="K15" s="7">
        <v>1</v>
      </c>
      <c r="L15" s="59">
        <f t="shared" si="0"/>
        <v>16</v>
      </c>
      <c r="M15" s="12"/>
      <c r="N15" s="6">
        <v>10</v>
      </c>
      <c r="O15" s="9">
        <v>1</v>
      </c>
      <c r="P15" s="9">
        <v>1</v>
      </c>
      <c r="Q15" s="9">
        <v>1</v>
      </c>
      <c r="R15" s="9">
        <v>1</v>
      </c>
      <c r="S15" s="9">
        <v>2</v>
      </c>
      <c r="T15" s="9">
        <v>3</v>
      </c>
      <c r="U15" s="9">
        <v>4</v>
      </c>
      <c r="V15" s="9">
        <v>1</v>
      </c>
      <c r="W15" s="9">
        <v>2</v>
      </c>
      <c r="X15" s="7">
        <v>1</v>
      </c>
      <c r="Y15" s="59">
        <f t="shared" si="1"/>
        <v>17</v>
      </c>
      <c r="AA15" s="36"/>
      <c r="AB15" s="36"/>
      <c r="AC15" s="36"/>
      <c r="AD15" s="36"/>
      <c r="AY15" s="48"/>
      <c r="AZ15" s="48"/>
      <c r="BA15" s="48"/>
      <c r="BB15" s="48"/>
    </row>
    <row r="16" spans="1:65" ht="18.75">
      <c r="A16" s="6">
        <v>11</v>
      </c>
      <c r="B16" s="13">
        <v>1</v>
      </c>
      <c r="C16" s="9">
        <v>1</v>
      </c>
      <c r="D16" s="9">
        <v>1</v>
      </c>
      <c r="E16" s="9">
        <v>1</v>
      </c>
      <c r="F16" s="9">
        <v>1</v>
      </c>
      <c r="G16" s="9">
        <v>1</v>
      </c>
      <c r="H16" s="9">
        <v>5</v>
      </c>
      <c r="I16" s="9">
        <v>2</v>
      </c>
      <c r="J16" s="9">
        <v>1</v>
      </c>
      <c r="K16" s="7">
        <v>1</v>
      </c>
      <c r="L16" s="59">
        <f t="shared" si="0"/>
        <v>15</v>
      </c>
      <c r="M16" s="12"/>
      <c r="N16" s="6">
        <v>11</v>
      </c>
      <c r="O16" s="9">
        <v>2</v>
      </c>
      <c r="P16" s="9">
        <v>1</v>
      </c>
      <c r="Q16" s="9">
        <v>2</v>
      </c>
      <c r="R16" s="9">
        <v>2</v>
      </c>
      <c r="S16" s="9">
        <v>5</v>
      </c>
      <c r="T16" s="9">
        <v>2</v>
      </c>
      <c r="U16" s="9">
        <v>4</v>
      </c>
      <c r="V16" s="9">
        <v>2</v>
      </c>
      <c r="W16" s="9">
        <v>1</v>
      </c>
      <c r="X16" s="7">
        <v>1</v>
      </c>
      <c r="Y16" s="59">
        <f t="shared" si="1"/>
        <v>22</v>
      </c>
      <c r="AA16" t="s">
        <v>22</v>
      </c>
      <c r="AD16" s="36"/>
      <c r="AE16" t="s">
        <v>22</v>
      </c>
      <c r="AI16" t="s">
        <v>22</v>
      </c>
      <c r="AM16" t="s">
        <v>22</v>
      </c>
      <c r="AQ16" t="s">
        <v>22</v>
      </c>
      <c r="AU16" t="s">
        <v>22</v>
      </c>
      <c r="AY16" t="s">
        <v>22</v>
      </c>
      <c r="BB16" s="48"/>
      <c r="BC16" t="s">
        <v>42</v>
      </c>
      <c r="BF16" s="36"/>
      <c r="BG16" t="s">
        <v>22</v>
      </c>
      <c r="BK16" t="s">
        <v>22</v>
      </c>
    </row>
    <row r="17" spans="1:65" ht="19.5" thickBot="1">
      <c r="A17" s="6">
        <v>12</v>
      </c>
      <c r="B17" s="13">
        <v>1</v>
      </c>
      <c r="C17" s="9">
        <v>1</v>
      </c>
      <c r="D17" s="9">
        <v>1</v>
      </c>
      <c r="E17" s="9">
        <v>1</v>
      </c>
      <c r="F17" s="9">
        <v>1</v>
      </c>
      <c r="G17" s="9">
        <v>4</v>
      </c>
      <c r="H17" s="9">
        <v>2</v>
      </c>
      <c r="I17" s="9">
        <v>1</v>
      </c>
      <c r="J17" s="9">
        <v>1</v>
      </c>
      <c r="K17" s="7">
        <v>1</v>
      </c>
      <c r="L17" s="59">
        <f t="shared" si="0"/>
        <v>14</v>
      </c>
      <c r="M17" s="12"/>
      <c r="N17" s="6">
        <v>12</v>
      </c>
      <c r="O17" s="9">
        <v>1</v>
      </c>
      <c r="P17" s="9">
        <v>1</v>
      </c>
      <c r="Q17" s="9">
        <v>1</v>
      </c>
      <c r="R17" s="9">
        <v>1</v>
      </c>
      <c r="S17" s="9">
        <v>5</v>
      </c>
      <c r="T17" s="9">
        <v>1</v>
      </c>
      <c r="U17" s="9">
        <v>2</v>
      </c>
      <c r="V17" s="9">
        <v>1</v>
      </c>
      <c r="W17" s="9">
        <v>1</v>
      </c>
      <c r="X17" s="7">
        <v>1</v>
      </c>
      <c r="Y17" s="59">
        <f t="shared" si="1"/>
        <v>15</v>
      </c>
      <c r="AD17" s="36"/>
      <c r="BB17" s="48"/>
      <c r="BF17" s="36"/>
    </row>
    <row r="18" spans="1:65" ht="18.75">
      <c r="A18" s="6">
        <v>13</v>
      </c>
      <c r="B18" s="13">
        <v>2</v>
      </c>
      <c r="C18" s="9">
        <v>2</v>
      </c>
      <c r="D18" s="9">
        <v>1</v>
      </c>
      <c r="E18" s="9">
        <v>1</v>
      </c>
      <c r="F18" s="9">
        <v>1</v>
      </c>
      <c r="G18" s="9">
        <v>1</v>
      </c>
      <c r="H18" s="9">
        <v>3</v>
      </c>
      <c r="I18" s="9">
        <v>1</v>
      </c>
      <c r="J18" s="9">
        <v>1</v>
      </c>
      <c r="K18" s="7">
        <v>4</v>
      </c>
      <c r="L18" s="59">
        <f t="shared" si="0"/>
        <v>17</v>
      </c>
      <c r="M18" s="12"/>
      <c r="N18" s="6">
        <v>13</v>
      </c>
      <c r="O18" s="9">
        <v>2</v>
      </c>
      <c r="P18" s="9">
        <v>2</v>
      </c>
      <c r="Q18" s="9">
        <v>2</v>
      </c>
      <c r="R18" s="9">
        <v>2</v>
      </c>
      <c r="S18" s="9">
        <v>1</v>
      </c>
      <c r="T18" s="9">
        <v>1</v>
      </c>
      <c r="U18" s="9">
        <v>4</v>
      </c>
      <c r="V18" s="9">
        <v>4</v>
      </c>
      <c r="W18" s="9">
        <v>2</v>
      </c>
      <c r="X18" s="7">
        <v>1</v>
      </c>
      <c r="Y18" s="59">
        <f t="shared" si="1"/>
        <v>21</v>
      </c>
      <c r="AA18" s="3"/>
      <c r="AB18" s="3" t="s">
        <v>3</v>
      </c>
      <c r="AC18" s="3" t="s">
        <v>4</v>
      </c>
      <c r="AD18" s="36"/>
      <c r="AE18" s="3"/>
      <c r="AF18" s="3" t="s">
        <v>3</v>
      </c>
      <c r="AG18" s="3" t="s">
        <v>4</v>
      </c>
      <c r="AI18" s="3"/>
      <c r="AJ18" s="3" t="s">
        <v>3</v>
      </c>
      <c r="AK18" s="3" t="s">
        <v>4</v>
      </c>
      <c r="AM18" s="3"/>
      <c r="AN18" s="3" t="s">
        <v>3</v>
      </c>
      <c r="AO18" s="3" t="s">
        <v>4</v>
      </c>
      <c r="AQ18" s="3"/>
      <c r="AR18" s="3" t="s">
        <v>3</v>
      </c>
      <c r="AS18" s="3" t="s">
        <v>4</v>
      </c>
      <c r="AU18" s="3"/>
      <c r="AV18" s="3" t="s">
        <v>3</v>
      </c>
      <c r="AW18" s="3" t="s">
        <v>4</v>
      </c>
      <c r="AY18" s="3"/>
      <c r="AZ18" s="3" t="s">
        <v>3</v>
      </c>
      <c r="BA18" s="3" t="s">
        <v>4</v>
      </c>
      <c r="BB18" s="48"/>
      <c r="BC18" s="3"/>
      <c r="BD18" s="3" t="s">
        <v>3</v>
      </c>
      <c r="BE18" s="3" t="s">
        <v>4</v>
      </c>
      <c r="BF18" s="36"/>
      <c r="BG18" s="3"/>
      <c r="BH18" s="3" t="s">
        <v>3</v>
      </c>
      <c r="BI18" s="3" t="s">
        <v>4</v>
      </c>
      <c r="BK18" s="3"/>
      <c r="BL18" s="3" t="s">
        <v>3</v>
      </c>
      <c r="BM18" s="3" t="s">
        <v>4</v>
      </c>
    </row>
    <row r="19" spans="1:65" ht="18.75">
      <c r="A19" s="6">
        <v>14</v>
      </c>
      <c r="B19" s="13">
        <v>1</v>
      </c>
      <c r="C19" s="9">
        <v>1</v>
      </c>
      <c r="D19" s="9">
        <v>1</v>
      </c>
      <c r="E19" s="9">
        <v>1</v>
      </c>
      <c r="F19" s="9">
        <v>1</v>
      </c>
      <c r="G19" s="9">
        <v>1</v>
      </c>
      <c r="H19" s="9">
        <v>4</v>
      </c>
      <c r="I19" s="9">
        <v>1</v>
      </c>
      <c r="J19" s="9">
        <v>1</v>
      </c>
      <c r="K19" s="7">
        <v>1</v>
      </c>
      <c r="L19" s="59">
        <f t="shared" si="0"/>
        <v>13</v>
      </c>
      <c r="M19" s="12"/>
      <c r="N19" s="6">
        <v>14</v>
      </c>
      <c r="O19" s="9">
        <v>4</v>
      </c>
      <c r="P19" s="9">
        <v>4</v>
      </c>
      <c r="Q19" s="9">
        <v>1</v>
      </c>
      <c r="R19" s="9">
        <v>1</v>
      </c>
      <c r="S19" s="9">
        <v>1</v>
      </c>
      <c r="T19" s="9">
        <v>1</v>
      </c>
      <c r="U19" s="9">
        <v>1</v>
      </c>
      <c r="V19" s="9">
        <v>1</v>
      </c>
      <c r="W19" s="9">
        <v>2</v>
      </c>
      <c r="X19" s="7">
        <v>1</v>
      </c>
      <c r="Y19" s="59">
        <f t="shared" si="1"/>
        <v>17</v>
      </c>
      <c r="AA19" s="1" t="s">
        <v>5</v>
      </c>
      <c r="AB19" s="1">
        <v>1.7558139534883721</v>
      </c>
      <c r="AC19" s="1">
        <v>1.9878048780487805</v>
      </c>
      <c r="AD19" s="36"/>
      <c r="AE19" s="1" t="s">
        <v>5</v>
      </c>
      <c r="AF19" s="95">
        <v>1.8139534883720929</v>
      </c>
      <c r="AG19" s="95">
        <v>2.1707317073170733</v>
      </c>
      <c r="AI19" s="1" t="s">
        <v>5</v>
      </c>
      <c r="AJ19" s="1">
        <v>2.13953488372093</v>
      </c>
      <c r="AK19" s="1">
        <v>1.8780487804878048</v>
      </c>
      <c r="AM19" s="1" t="s">
        <v>5</v>
      </c>
      <c r="AN19" s="1">
        <v>1.9883720930232558</v>
      </c>
      <c r="AO19" s="1">
        <v>2.0975609756097562</v>
      </c>
      <c r="AQ19" s="1" t="s">
        <v>5</v>
      </c>
      <c r="AR19" s="1">
        <v>3.2441860465116279</v>
      </c>
      <c r="AS19" s="1">
        <v>3.0365853658536586</v>
      </c>
      <c r="AU19" s="1" t="s">
        <v>5</v>
      </c>
      <c r="AV19" s="1">
        <v>1.6279069767441861</v>
      </c>
      <c r="AW19" s="1">
        <v>1.6829268292682926</v>
      </c>
      <c r="AY19" s="1" t="s">
        <v>5</v>
      </c>
      <c r="AZ19" s="1">
        <v>3.2325581395348837</v>
      </c>
      <c r="BA19" s="1">
        <v>3.1829268292682928</v>
      </c>
      <c r="BB19" s="48"/>
      <c r="BC19" s="1" t="s">
        <v>5</v>
      </c>
      <c r="BD19" s="95">
        <v>1.7325581395348837</v>
      </c>
      <c r="BE19" s="95">
        <v>2.4878048780487805</v>
      </c>
      <c r="BF19" s="36"/>
      <c r="BG19" s="1" t="s">
        <v>5</v>
      </c>
      <c r="BH19" s="1">
        <v>1.4767441860465116</v>
      </c>
      <c r="BI19" s="1">
        <v>1.524390243902439</v>
      </c>
      <c r="BK19" s="1" t="s">
        <v>5</v>
      </c>
      <c r="BL19" s="1">
        <v>1.5348837209302326</v>
      </c>
      <c r="BM19" s="1">
        <v>1.4878048780487805</v>
      </c>
    </row>
    <row r="20" spans="1:65" ht="18.75">
      <c r="A20" s="6">
        <v>15</v>
      </c>
      <c r="B20" s="13">
        <v>1</v>
      </c>
      <c r="C20" s="9">
        <v>1</v>
      </c>
      <c r="D20" s="9">
        <v>1</v>
      </c>
      <c r="E20" s="9">
        <v>1</v>
      </c>
      <c r="F20" s="9">
        <v>5</v>
      </c>
      <c r="G20" s="9">
        <v>1</v>
      </c>
      <c r="H20" s="9">
        <v>2</v>
      </c>
      <c r="I20" s="9">
        <v>1</v>
      </c>
      <c r="J20" s="9">
        <v>1</v>
      </c>
      <c r="K20" s="7">
        <v>1</v>
      </c>
      <c r="L20" s="59">
        <f t="shared" si="0"/>
        <v>15</v>
      </c>
      <c r="M20" s="12"/>
      <c r="N20" s="6">
        <v>15</v>
      </c>
      <c r="O20" s="9">
        <v>1</v>
      </c>
      <c r="P20" s="9">
        <v>1</v>
      </c>
      <c r="Q20" s="9">
        <v>1</v>
      </c>
      <c r="R20" s="9">
        <v>1</v>
      </c>
      <c r="S20" s="9">
        <v>1</v>
      </c>
      <c r="T20" s="9">
        <v>1</v>
      </c>
      <c r="U20" s="9">
        <v>2</v>
      </c>
      <c r="V20" s="9">
        <v>3</v>
      </c>
      <c r="W20" s="9">
        <v>1</v>
      </c>
      <c r="X20" s="7">
        <v>1</v>
      </c>
      <c r="Y20" s="59">
        <f t="shared" si="1"/>
        <v>13</v>
      </c>
      <c r="AA20" s="1" t="s">
        <v>6</v>
      </c>
      <c r="AB20" s="1">
        <v>1.057318741450068</v>
      </c>
      <c r="AC20" s="1">
        <v>1.1233062330623307</v>
      </c>
      <c r="AD20" s="36"/>
      <c r="AE20" s="1" t="s">
        <v>6</v>
      </c>
      <c r="AF20" s="1">
        <v>1.4943912448700409</v>
      </c>
      <c r="AG20" s="1">
        <v>2.0939476061427285</v>
      </c>
      <c r="AI20" s="1" t="s">
        <v>6</v>
      </c>
      <c r="AJ20" s="1">
        <v>1.6744186046511627</v>
      </c>
      <c r="AK20" s="1">
        <v>1.219512195121951</v>
      </c>
      <c r="AM20" s="1" t="s">
        <v>6</v>
      </c>
      <c r="AN20" s="1">
        <v>1.5175102599179207</v>
      </c>
      <c r="AO20" s="1">
        <v>1.5459199036434812</v>
      </c>
      <c r="AQ20" s="1" t="s">
        <v>6</v>
      </c>
      <c r="AR20" s="1">
        <v>3.5279069767441862</v>
      </c>
      <c r="AS20" s="1">
        <v>3.4924721469436917</v>
      </c>
      <c r="AU20" s="1" t="s">
        <v>6</v>
      </c>
      <c r="AV20" s="1">
        <v>1.1305061559507525</v>
      </c>
      <c r="AW20" s="1">
        <v>1.1821740439626618</v>
      </c>
      <c r="AY20" s="1" t="s">
        <v>6</v>
      </c>
      <c r="AZ20" s="1">
        <v>1.1923392612859101</v>
      </c>
      <c r="BA20" s="1">
        <v>1.4846431797651309</v>
      </c>
      <c r="BB20" s="48"/>
      <c r="BC20" s="1" t="s">
        <v>6</v>
      </c>
      <c r="BD20" s="1">
        <v>0.88057455540355656</v>
      </c>
      <c r="BE20" s="1">
        <v>1.5862691960252937</v>
      </c>
      <c r="BF20" s="36"/>
      <c r="BG20" s="1" t="s">
        <v>6</v>
      </c>
      <c r="BH20" s="1">
        <v>0.91121751025991804</v>
      </c>
      <c r="BI20" s="1">
        <v>0.82038542607648279</v>
      </c>
      <c r="BK20" s="1" t="s">
        <v>6</v>
      </c>
      <c r="BL20" s="1">
        <v>1.2634746922024622</v>
      </c>
      <c r="BM20" s="1">
        <v>0.91960252935862707</v>
      </c>
    </row>
    <row r="21" spans="1:65" ht="18.75">
      <c r="A21" s="6">
        <v>16</v>
      </c>
      <c r="B21" s="13">
        <v>1</v>
      </c>
      <c r="C21" s="9">
        <v>1</v>
      </c>
      <c r="D21" s="9">
        <v>1</v>
      </c>
      <c r="E21" s="9">
        <v>5</v>
      </c>
      <c r="F21" s="9">
        <v>5</v>
      </c>
      <c r="G21" s="9">
        <v>1</v>
      </c>
      <c r="H21" s="9">
        <v>1</v>
      </c>
      <c r="I21" s="9">
        <v>1</v>
      </c>
      <c r="J21" s="9">
        <v>1</v>
      </c>
      <c r="K21" s="7">
        <v>1</v>
      </c>
      <c r="L21" s="59">
        <f t="shared" si="0"/>
        <v>18</v>
      </c>
      <c r="M21" s="12"/>
      <c r="N21" s="6">
        <v>16</v>
      </c>
      <c r="O21" s="9">
        <v>2</v>
      </c>
      <c r="P21" s="9">
        <v>2</v>
      </c>
      <c r="Q21" s="9">
        <v>1</v>
      </c>
      <c r="R21" s="9">
        <v>1</v>
      </c>
      <c r="S21" s="9">
        <v>5</v>
      </c>
      <c r="T21" s="9">
        <v>2</v>
      </c>
      <c r="U21" s="9">
        <v>2</v>
      </c>
      <c r="V21" s="9">
        <v>1</v>
      </c>
      <c r="W21" s="9">
        <v>1</v>
      </c>
      <c r="X21" s="7">
        <v>1</v>
      </c>
      <c r="Y21" s="59">
        <f t="shared" si="1"/>
        <v>18</v>
      </c>
      <c r="AA21" s="1" t="s">
        <v>7</v>
      </c>
      <c r="AB21" s="1">
        <v>86</v>
      </c>
      <c r="AC21" s="1">
        <v>82</v>
      </c>
      <c r="AD21" s="36"/>
      <c r="AE21" s="1" t="s">
        <v>7</v>
      </c>
      <c r="AF21" s="1">
        <v>86</v>
      </c>
      <c r="AG21" s="1">
        <v>82</v>
      </c>
      <c r="AI21" s="1" t="s">
        <v>7</v>
      </c>
      <c r="AJ21" s="1">
        <v>86</v>
      </c>
      <c r="AK21" s="1">
        <v>82</v>
      </c>
      <c r="AM21" s="1" t="s">
        <v>7</v>
      </c>
      <c r="AN21" s="1">
        <v>86</v>
      </c>
      <c r="AO21" s="1">
        <v>82</v>
      </c>
      <c r="AQ21" s="1" t="s">
        <v>7</v>
      </c>
      <c r="AR21" s="1">
        <v>86</v>
      </c>
      <c r="AS21" s="1">
        <v>82</v>
      </c>
      <c r="AU21" s="1" t="s">
        <v>7</v>
      </c>
      <c r="AV21" s="1">
        <v>86</v>
      </c>
      <c r="AW21" s="1">
        <v>82</v>
      </c>
      <c r="AY21" s="1" t="s">
        <v>7</v>
      </c>
      <c r="AZ21" s="1">
        <v>86</v>
      </c>
      <c r="BA21" s="1">
        <v>82</v>
      </c>
      <c r="BB21" s="48"/>
      <c r="BC21" s="1" t="s">
        <v>7</v>
      </c>
      <c r="BD21" s="1">
        <v>86</v>
      </c>
      <c r="BE21" s="1">
        <v>82</v>
      </c>
      <c r="BF21" s="36"/>
      <c r="BG21" s="1" t="s">
        <v>7</v>
      </c>
      <c r="BH21" s="1">
        <v>86</v>
      </c>
      <c r="BI21" s="1">
        <v>82</v>
      </c>
      <c r="BK21" s="1" t="s">
        <v>7</v>
      </c>
      <c r="BL21" s="1">
        <v>86</v>
      </c>
      <c r="BM21" s="1">
        <v>82</v>
      </c>
    </row>
    <row r="22" spans="1:65" ht="18.75">
      <c r="A22" s="6">
        <v>17</v>
      </c>
      <c r="B22" s="13">
        <v>2</v>
      </c>
      <c r="C22" s="9">
        <v>2</v>
      </c>
      <c r="D22" s="9">
        <v>2</v>
      </c>
      <c r="E22" s="9">
        <v>2</v>
      </c>
      <c r="F22" s="9">
        <v>5</v>
      </c>
      <c r="G22" s="9">
        <v>1</v>
      </c>
      <c r="H22" s="9">
        <v>2</v>
      </c>
      <c r="I22" s="9">
        <v>1</v>
      </c>
      <c r="J22" s="9">
        <v>1</v>
      </c>
      <c r="K22" s="7">
        <v>1</v>
      </c>
      <c r="L22" s="59">
        <f t="shared" si="0"/>
        <v>19</v>
      </c>
      <c r="M22" s="12"/>
      <c r="N22" s="6">
        <v>17</v>
      </c>
      <c r="O22" s="9">
        <v>2</v>
      </c>
      <c r="P22" s="9">
        <v>3</v>
      </c>
      <c r="Q22" s="9">
        <v>2</v>
      </c>
      <c r="R22" s="9">
        <v>1</v>
      </c>
      <c r="S22" s="9">
        <v>5</v>
      </c>
      <c r="T22" s="9">
        <v>5</v>
      </c>
      <c r="U22" s="9">
        <v>3</v>
      </c>
      <c r="V22" s="9">
        <v>1</v>
      </c>
      <c r="W22" s="9">
        <v>1</v>
      </c>
      <c r="X22" s="7">
        <v>1</v>
      </c>
      <c r="Y22" s="59">
        <f t="shared" si="1"/>
        <v>24</v>
      </c>
      <c r="AA22" s="1" t="s">
        <v>23</v>
      </c>
      <c r="AB22" s="1">
        <v>1.0895174572367745</v>
      </c>
      <c r="AC22" s="1"/>
      <c r="AD22" s="36"/>
      <c r="AE22" s="1" t="s">
        <v>23</v>
      </c>
      <c r="AF22" s="1">
        <v>1.7869458548886414</v>
      </c>
      <c r="AG22" s="1"/>
      <c r="AI22" s="1" t="s">
        <v>23</v>
      </c>
      <c r="AJ22" s="1">
        <v>1.4524462000013665</v>
      </c>
      <c r="AK22" s="1"/>
      <c r="AM22" s="1" t="s">
        <v>23</v>
      </c>
      <c r="AN22" s="1">
        <v>1.5313727969165376</v>
      </c>
      <c r="AO22" s="1"/>
      <c r="AQ22" s="1" t="s">
        <v>23</v>
      </c>
      <c r="AR22" s="1">
        <v>3.5106164875041856</v>
      </c>
      <c r="AS22" s="1"/>
      <c r="AU22" s="1" t="s">
        <v>23</v>
      </c>
      <c r="AV22" s="1">
        <v>1.1557175952818648</v>
      </c>
      <c r="AW22" s="1"/>
      <c r="AY22" s="1" t="s">
        <v>23</v>
      </c>
      <c r="AZ22" s="1">
        <v>1.3349694865679396</v>
      </c>
      <c r="BA22" s="1"/>
      <c r="BB22" s="48"/>
      <c r="BC22" s="1" t="s">
        <v>11</v>
      </c>
      <c r="BD22" s="1">
        <v>0</v>
      </c>
      <c r="BE22" s="1"/>
      <c r="BF22" s="36"/>
      <c r="BG22" s="1" t="s">
        <v>23</v>
      </c>
      <c r="BH22" s="1">
        <v>0.86689583062824183</v>
      </c>
      <c r="BI22" s="1"/>
      <c r="BK22" s="1" t="s">
        <v>23</v>
      </c>
      <c r="BL22" s="1">
        <v>1.0956816488870968</v>
      </c>
      <c r="BM22" s="1"/>
    </row>
    <row r="23" spans="1:65" ht="18.75">
      <c r="A23" s="6">
        <v>18</v>
      </c>
      <c r="B23" s="13">
        <v>1</v>
      </c>
      <c r="C23" s="9">
        <v>1</v>
      </c>
      <c r="D23" s="9">
        <v>1</v>
      </c>
      <c r="E23" s="9">
        <v>1</v>
      </c>
      <c r="F23" s="9">
        <v>5</v>
      </c>
      <c r="G23" s="9">
        <v>2</v>
      </c>
      <c r="H23" s="9">
        <v>4</v>
      </c>
      <c r="I23" s="9">
        <v>3</v>
      </c>
      <c r="J23" s="9">
        <v>1</v>
      </c>
      <c r="K23" s="7">
        <v>1</v>
      </c>
      <c r="L23" s="59">
        <f t="shared" si="0"/>
        <v>20</v>
      </c>
      <c r="M23" s="12"/>
      <c r="N23" s="6">
        <v>18</v>
      </c>
      <c r="O23" s="9">
        <v>1</v>
      </c>
      <c r="P23" s="9">
        <v>2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7">
        <v>1</v>
      </c>
      <c r="Y23" s="59">
        <f t="shared" si="1"/>
        <v>11</v>
      </c>
      <c r="AA23" s="1" t="s">
        <v>11</v>
      </c>
      <c r="AB23" s="1">
        <v>0</v>
      </c>
      <c r="AC23" s="1"/>
      <c r="AD23" s="36"/>
      <c r="AE23" s="1" t="s">
        <v>11</v>
      </c>
      <c r="AF23" s="1">
        <v>0</v>
      </c>
      <c r="AG23" s="1"/>
      <c r="AI23" s="1" t="s">
        <v>11</v>
      </c>
      <c r="AJ23" s="1">
        <v>0</v>
      </c>
      <c r="AK23" s="1"/>
      <c r="AM23" s="1" t="s">
        <v>11</v>
      </c>
      <c r="AN23" s="1">
        <v>0</v>
      </c>
      <c r="AO23" s="1"/>
      <c r="AQ23" s="1" t="s">
        <v>11</v>
      </c>
      <c r="AR23" s="1">
        <v>0</v>
      </c>
      <c r="AS23" s="1"/>
      <c r="AU23" s="1" t="s">
        <v>11</v>
      </c>
      <c r="AV23" s="1">
        <v>0</v>
      </c>
      <c r="AW23" s="1"/>
      <c r="AY23" s="1" t="s">
        <v>11</v>
      </c>
      <c r="AZ23" s="1">
        <v>0</v>
      </c>
      <c r="BA23" s="1"/>
      <c r="BB23" s="48"/>
      <c r="BC23" s="1" t="s">
        <v>8</v>
      </c>
      <c r="BD23" s="1">
        <v>150</v>
      </c>
      <c r="BE23" s="1"/>
      <c r="BF23" s="36"/>
      <c r="BG23" s="1" t="s">
        <v>11</v>
      </c>
      <c r="BH23" s="1">
        <v>0</v>
      </c>
      <c r="BI23" s="1"/>
      <c r="BK23" s="1" t="s">
        <v>11</v>
      </c>
      <c r="BL23" s="1">
        <v>0</v>
      </c>
      <c r="BM23" s="1"/>
    </row>
    <row r="24" spans="1:65" ht="18.75">
      <c r="A24" s="6">
        <v>19</v>
      </c>
      <c r="B24" s="13">
        <v>1</v>
      </c>
      <c r="C24" s="9">
        <v>1</v>
      </c>
      <c r="D24" s="9">
        <v>1</v>
      </c>
      <c r="E24" s="9">
        <v>1</v>
      </c>
      <c r="F24" s="9">
        <v>1</v>
      </c>
      <c r="G24" s="9">
        <v>2</v>
      </c>
      <c r="H24" s="9">
        <v>3</v>
      </c>
      <c r="I24" s="9">
        <v>1</v>
      </c>
      <c r="J24" s="9">
        <v>1</v>
      </c>
      <c r="K24" s="7">
        <v>1</v>
      </c>
      <c r="L24" s="59">
        <f t="shared" si="0"/>
        <v>13</v>
      </c>
      <c r="M24" s="12"/>
      <c r="N24" s="6">
        <v>19</v>
      </c>
      <c r="O24" s="9">
        <v>1</v>
      </c>
      <c r="P24" s="9">
        <v>2</v>
      </c>
      <c r="Q24" s="9">
        <v>1</v>
      </c>
      <c r="R24" s="9">
        <v>2</v>
      </c>
      <c r="S24" s="9">
        <v>1</v>
      </c>
      <c r="T24" s="9">
        <v>2</v>
      </c>
      <c r="U24" s="9">
        <v>2</v>
      </c>
      <c r="V24" s="9">
        <v>1</v>
      </c>
      <c r="W24" s="9">
        <v>1</v>
      </c>
      <c r="X24" s="7">
        <v>2</v>
      </c>
      <c r="Y24" s="59">
        <f t="shared" si="1"/>
        <v>15</v>
      </c>
      <c r="AA24" s="1" t="s">
        <v>8</v>
      </c>
      <c r="AB24" s="1">
        <v>166</v>
      </c>
      <c r="AC24" s="1"/>
      <c r="AD24" s="36"/>
      <c r="AE24" s="1" t="s">
        <v>8</v>
      </c>
      <c r="AF24" s="1">
        <v>166</v>
      </c>
      <c r="AG24" s="1"/>
      <c r="AI24" s="1" t="s">
        <v>8</v>
      </c>
      <c r="AJ24" s="1">
        <v>166</v>
      </c>
      <c r="AK24" s="1"/>
      <c r="AM24" s="1" t="s">
        <v>8</v>
      </c>
      <c r="AN24" s="1">
        <v>166</v>
      </c>
      <c r="AO24" s="1"/>
      <c r="AQ24" s="1" t="s">
        <v>8</v>
      </c>
      <c r="AR24" s="1">
        <v>166</v>
      </c>
      <c r="AS24" s="1"/>
      <c r="AU24" s="1" t="s">
        <v>8</v>
      </c>
      <c r="AV24" s="1">
        <v>166</v>
      </c>
      <c r="AW24" s="1"/>
      <c r="AY24" s="1" t="s">
        <v>8</v>
      </c>
      <c r="AZ24" s="1">
        <v>166</v>
      </c>
      <c r="BA24" s="1"/>
      <c r="BB24" s="48"/>
      <c r="BC24" s="1" t="s">
        <v>41</v>
      </c>
      <c r="BD24" s="1">
        <v>-4.3909705001887325</v>
      </c>
      <c r="BE24" s="1"/>
      <c r="BF24" s="36"/>
      <c r="BG24" s="1" t="s">
        <v>8</v>
      </c>
      <c r="BH24" s="1">
        <v>166</v>
      </c>
      <c r="BI24" s="1"/>
      <c r="BK24" s="1" t="s">
        <v>8</v>
      </c>
      <c r="BL24" s="1">
        <v>166</v>
      </c>
      <c r="BM24" s="1"/>
    </row>
    <row r="25" spans="1:65" ht="18.75">
      <c r="A25" s="6">
        <v>20</v>
      </c>
      <c r="B25" s="13">
        <v>1</v>
      </c>
      <c r="C25" s="9">
        <v>1</v>
      </c>
      <c r="D25" s="9">
        <v>1</v>
      </c>
      <c r="E25" s="9">
        <v>1</v>
      </c>
      <c r="F25" s="9">
        <v>1</v>
      </c>
      <c r="G25" s="9">
        <v>1</v>
      </c>
      <c r="H25" s="9">
        <v>4</v>
      </c>
      <c r="I25" s="9">
        <v>1</v>
      </c>
      <c r="J25" s="9">
        <v>1</v>
      </c>
      <c r="K25" s="7">
        <v>1</v>
      </c>
      <c r="L25" s="59">
        <f t="shared" si="0"/>
        <v>13</v>
      </c>
      <c r="M25" s="12"/>
      <c r="N25" s="6">
        <v>20</v>
      </c>
      <c r="O25" s="9">
        <v>4</v>
      </c>
      <c r="P25" s="9">
        <v>1</v>
      </c>
      <c r="Q25" s="9">
        <v>1</v>
      </c>
      <c r="R25" s="9">
        <v>2</v>
      </c>
      <c r="S25" s="9">
        <v>5</v>
      </c>
      <c r="T25" s="9">
        <v>4</v>
      </c>
      <c r="U25" s="9">
        <v>2</v>
      </c>
      <c r="V25" s="9">
        <v>5</v>
      </c>
      <c r="W25" s="9">
        <v>2</v>
      </c>
      <c r="X25" s="7">
        <v>5</v>
      </c>
      <c r="Y25" s="59">
        <f t="shared" si="1"/>
        <v>31</v>
      </c>
      <c r="AA25" s="1" t="s">
        <v>41</v>
      </c>
      <c r="AB25" s="1">
        <v>-1.4399765179608015</v>
      </c>
      <c r="AC25" s="1"/>
      <c r="AD25" s="36"/>
      <c r="AE25" s="1" t="s">
        <v>41</v>
      </c>
      <c r="AF25" s="1">
        <v>-1.7291957019278432</v>
      </c>
      <c r="AG25" s="1"/>
      <c r="AI25" s="1" t="s">
        <v>41</v>
      </c>
      <c r="AJ25" s="1">
        <v>1.4057241200009951</v>
      </c>
      <c r="AK25" s="1"/>
      <c r="AM25" s="1" t="s">
        <v>41</v>
      </c>
      <c r="AN25" s="1">
        <v>-0.57166218964086446</v>
      </c>
      <c r="AO25" s="1"/>
      <c r="AQ25" s="1" t="s">
        <v>41</v>
      </c>
      <c r="AR25" s="1">
        <v>0.71785807493097842</v>
      </c>
      <c r="AS25" s="1"/>
      <c r="AU25" s="1" t="s">
        <v>41</v>
      </c>
      <c r="AV25" s="1">
        <v>-0.33158514831694808</v>
      </c>
      <c r="AW25" s="1"/>
      <c r="AY25" s="1" t="s">
        <v>41</v>
      </c>
      <c r="AZ25" s="1">
        <v>0.27830536732592159</v>
      </c>
      <c r="BA25" s="1"/>
      <c r="BB25" s="48"/>
      <c r="BC25" s="1" t="s">
        <v>12</v>
      </c>
      <c r="BD25" s="98">
        <v>1.0598366500041891E-5</v>
      </c>
      <c r="BE25" s="1"/>
      <c r="BF25" s="36"/>
      <c r="BG25" s="1" t="s">
        <v>41</v>
      </c>
      <c r="BH25" s="1">
        <v>-0.33154694278785135</v>
      </c>
      <c r="BI25" s="1"/>
      <c r="BK25" s="1" t="s">
        <v>41</v>
      </c>
      <c r="BL25" s="1">
        <v>0.29139701394706907</v>
      </c>
      <c r="BM25" s="1"/>
    </row>
    <row r="26" spans="1:65" ht="18.75">
      <c r="A26" s="6">
        <v>21</v>
      </c>
      <c r="B26" s="13">
        <v>1</v>
      </c>
      <c r="C26" s="9">
        <v>2</v>
      </c>
      <c r="D26" s="9">
        <v>1</v>
      </c>
      <c r="E26" s="9">
        <v>2</v>
      </c>
      <c r="F26" s="9">
        <v>5</v>
      </c>
      <c r="G26" s="9">
        <v>1</v>
      </c>
      <c r="H26" s="9">
        <v>3</v>
      </c>
      <c r="I26" s="9">
        <v>1</v>
      </c>
      <c r="J26" s="9">
        <v>1</v>
      </c>
      <c r="K26" s="7">
        <v>2</v>
      </c>
      <c r="L26" s="59">
        <f t="shared" si="0"/>
        <v>19</v>
      </c>
      <c r="M26" s="12"/>
      <c r="N26" s="6">
        <v>21</v>
      </c>
      <c r="O26" s="9">
        <v>1</v>
      </c>
      <c r="P26" s="9">
        <v>1</v>
      </c>
      <c r="Q26" s="9">
        <v>1</v>
      </c>
      <c r="R26" s="9">
        <v>2</v>
      </c>
      <c r="S26" s="9">
        <v>5</v>
      </c>
      <c r="T26" s="9">
        <v>1</v>
      </c>
      <c r="U26" s="9">
        <v>3</v>
      </c>
      <c r="V26" s="9">
        <v>2</v>
      </c>
      <c r="W26" s="9">
        <v>1</v>
      </c>
      <c r="X26" s="7">
        <v>1</v>
      </c>
      <c r="Y26" s="59">
        <f t="shared" si="1"/>
        <v>18</v>
      </c>
      <c r="AA26" s="1" t="s">
        <v>12</v>
      </c>
      <c r="AB26" s="1">
        <v>7.5878646299179953E-2</v>
      </c>
      <c r="AC26" s="1"/>
      <c r="AD26" s="36"/>
      <c r="AE26" s="1" t="s">
        <v>12</v>
      </c>
      <c r="AF26" s="1">
        <v>4.2816549679783669E-2</v>
      </c>
      <c r="AG26" s="1"/>
      <c r="AI26" s="1" t="s">
        <v>12</v>
      </c>
      <c r="AJ26" s="104">
        <v>8.0837490766179132E-2</v>
      </c>
      <c r="AK26" s="1"/>
      <c r="AM26" s="1" t="s">
        <v>12</v>
      </c>
      <c r="AN26" s="1">
        <v>0.28416205002823841</v>
      </c>
      <c r="AO26" s="1"/>
      <c r="AQ26" s="1" t="s">
        <v>12</v>
      </c>
      <c r="AR26" s="1">
        <v>0.23692691928893483</v>
      </c>
      <c r="AS26" s="1"/>
      <c r="AU26" s="1" t="s">
        <v>12</v>
      </c>
      <c r="AV26" s="1">
        <v>0.37031039282416123</v>
      </c>
      <c r="AW26" s="1"/>
      <c r="AY26" s="1" t="s">
        <v>12</v>
      </c>
      <c r="AZ26" s="1">
        <v>0.39056215670046268</v>
      </c>
      <c r="BA26" s="1"/>
      <c r="BB26" s="48"/>
      <c r="BC26" s="1" t="s">
        <v>13</v>
      </c>
      <c r="BD26" s="1">
        <v>1.6550755006778557</v>
      </c>
      <c r="BE26" s="1"/>
      <c r="BF26" s="36"/>
      <c r="BG26" s="1" t="s">
        <v>12</v>
      </c>
      <c r="BH26" s="1">
        <v>0.37032479320780015</v>
      </c>
      <c r="BI26" s="1"/>
      <c r="BK26" s="1" t="s">
        <v>12</v>
      </c>
      <c r="BL26" s="1">
        <v>0.38555574865336262</v>
      </c>
      <c r="BM26" s="1"/>
    </row>
    <row r="27" spans="1:65" ht="18.75">
      <c r="A27" s="6">
        <v>22</v>
      </c>
      <c r="B27" s="13">
        <v>2</v>
      </c>
      <c r="C27" s="9">
        <v>1</v>
      </c>
      <c r="D27" s="9">
        <v>2</v>
      </c>
      <c r="E27" s="9">
        <v>2</v>
      </c>
      <c r="F27" s="9">
        <v>5</v>
      </c>
      <c r="G27" s="9">
        <v>1</v>
      </c>
      <c r="H27" s="9">
        <v>4</v>
      </c>
      <c r="I27" s="9">
        <v>1</v>
      </c>
      <c r="J27" s="9">
        <v>1</v>
      </c>
      <c r="K27" s="7">
        <v>1</v>
      </c>
      <c r="L27" s="59">
        <f t="shared" si="0"/>
        <v>20</v>
      </c>
      <c r="M27" s="12"/>
      <c r="N27" s="6">
        <v>22</v>
      </c>
      <c r="O27" s="9">
        <v>5</v>
      </c>
      <c r="P27" s="9">
        <v>5</v>
      </c>
      <c r="Q27" s="9">
        <v>2</v>
      </c>
      <c r="R27" s="9">
        <v>2</v>
      </c>
      <c r="S27" s="9">
        <v>5</v>
      </c>
      <c r="T27" s="9">
        <v>5</v>
      </c>
      <c r="U27" s="9">
        <v>3</v>
      </c>
      <c r="V27" s="9">
        <v>2</v>
      </c>
      <c r="W27" s="9">
        <v>1</v>
      </c>
      <c r="X27" s="7">
        <v>2</v>
      </c>
      <c r="Y27" s="59">
        <f t="shared" si="1"/>
        <v>32</v>
      </c>
      <c r="AA27" s="1" t="s">
        <v>13</v>
      </c>
      <c r="AB27" s="1">
        <v>1.6540847139194761</v>
      </c>
      <c r="AC27" s="1"/>
      <c r="AD27" s="36"/>
      <c r="AE27" s="1" t="s">
        <v>13</v>
      </c>
      <c r="AF27" s="1">
        <v>1.6540847139194761</v>
      </c>
      <c r="AG27" s="1"/>
      <c r="AI27" s="1" t="s">
        <v>13</v>
      </c>
      <c r="AJ27" s="1">
        <v>1.6540847139194761</v>
      </c>
      <c r="AK27" s="1"/>
      <c r="AM27" s="1" t="s">
        <v>13</v>
      </c>
      <c r="AN27" s="1">
        <v>1.6540847139194761</v>
      </c>
      <c r="AO27" s="1"/>
      <c r="AQ27" s="1" t="s">
        <v>13</v>
      </c>
      <c r="AR27" s="1">
        <v>1.6540847139194761</v>
      </c>
      <c r="AS27" s="1"/>
      <c r="AU27" s="1" t="s">
        <v>13</v>
      </c>
      <c r="AV27" s="1">
        <v>1.6540847139194761</v>
      </c>
      <c r="AW27" s="1"/>
      <c r="AY27" s="1" t="s">
        <v>13</v>
      </c>
      <c r="AZ27" s="1">
        <v>1.6540847139194761</v>
      </c>
      <c r="BA27" s="1"/>
      <c r="BB27" s="48"/>
      <c r="BC27" s="1" t="s">
        <v>14</v>
      </c>
      <c r="BD27" s="99">
        <v>2.1196733000083782E-5</v>
      </c>
      <c r="BE27" s="1"/>
      <c r="BF27" s="36"/>
      <c r="BG27" s="1" t="s">
        <v>13</v>
      </c>
      <c r="BH27" s="1">
        <v>1.6540847139194761</v>
      </c>
      <c r="BI27" s="1"/>
      <c r="BK27" s="1" t="s">
        <v>13</v>
      </c>
      <c r="BL27" s="1">
        <v>1.6540847139194761</v>
      </c>
      <c r="BM27" s="1"/>
    </row>
    <row r="28" spans="1:65" ht="19.5" thickBot="1">
      <c r="A28" s="6">
        <v>23</v>
      </c>
      <c r="B28" s="13">
        <v>3</v>
      </c>
      <c r="C28" s="9">
        <v>1</v>
      </c>
      <c r="D28" s="9">
        <v>1</v>
      </c>
      <c r="E28" s="9">
        <v>4</v>
      </c>
      <c r="F28" s="9">
        <v>5</v>
      </c>
      <c r="G28" s="9">
        <v>1</v>
      </c>
      <c r="H28" s="9">
        <v>4</v>
      </c>
      <c r="I28" s="9">
        <v>1</v>
      </c>
      <c r="J28" s="9">
        <v>1</v>
      </c>
      <c r="K28" s="7">
        <v>1</v>
      </c>
      <c r="L28" s="59">
        <f t="shared" si="0"/>
        <v>22</v>
      </c>
      <c r="M28" s="12"/>
      <c r="N28" s="6">
        <v>23</v>
      </c>
      <c r="O28" s="9">
        <v>2</v>
      </c>
      <c r="P28" s="9">
        <v>1</v>
      </c>
      <c r="Q28" s="9">
        <v>1</v>
      </c>
      <c r="R28" s="9">
        <v>1</v>
      </c>
      <c r="S28" s="9">
        <v>1</v>
      </c>
      <c r="T28" s="9">
        <v>1</v>
      </c>
      <c r="U28" s="9">
        <v>3</v>
      </c>
      <c r="V28" s="9">
        <v>3</v>
      </c>
      <c r="W28" s="9">
        <v>1</v>
      </c>
      <c r="X28" s="7">
        <v>1</v>
      </c>
      <c r="Y28" s="59">
        <f t="shared" si="1"/>
        <v>15</v>
      </c>
      <c r="AA28" s="1" t="s">
        <v>14</v>
      </c>
      <c r="AB28" s="93">
        <v>0.15175729259835991</v>
      </c>
      <c r="AC28" s="1"/>
      <c r="AD28" s="36"/>
      <c r="AE28" s="1" t="s">
        <v>14</v>
      </c>
      <c r="AF28" s="95">
        <v>8.5633099359567338E-2</v>
      </c>
      <c r="AG28" s="1"/>
      <c r="AI28" s="1" t="s">
        <v>14</v>
      </c>
      <c r="AJ28" s="93">
        <v>0.16167498153235826</v>
      </c>
      <c r="AK28" s="1"/>
      <c r="AM28" s="1" t="s">
        <v>14</v>
      </c>
      <c r="AN28" s="93">
        <v>0.56832410005647682</v>
      </c>
      <c r="AO28" s="1"/>
      <c r="AQ28" s="1" t="s">
        <v>14</v>
      </c>
      <c r="AR28" s="93">
        <v>0.47385383857786967</v>
      </c>
      <c r="AS28" s="1"/>
      <c r="AU28" s="1" t="s">
        <v>14</v>
      </c>
      <c r="AV28" s="93">
        <v>0.74062078564832245</v>
      </c>
      <c r="AW28" s="1"/>
      <c r="AY28" s="1" t="s">
        <v>14</v>
      </c>
      <c r="AZ28" s="93">
        <v>0.78112431340092536</v>
      </c>
      <c r="BA28" s="1"/>
      <c r="BB28" s="48"/>
      <c r="BC28" s="2" t="s">
        <v>15</v>
      </c>
      <c r="BD28" s="2">
        <v>1.9759052976736529</v>
      </c>
      <c r="BE28" s="2"/>
      <c r="BF28" s="36"/>
      <c r="BG28" s="1" t="s">
        <v>14</v>
      </c>
      <c r="BH28" s="93">
        <v>0.7406495864156003</v>
      </c>
      <c r="BI28" s="1"/>
      <c r="BK28" s="1" t="s">
        <v>14</v>
      </c>
      <c r="BL28" s="93">
        <v>0.77111149730672524</v>
      </c>
      <c r="BM28" s="1"/>
    </row>
    <row r="29" spans="1:65" ht="19.5" thickBot="1">
      <c r="A29" s="6">
        <v>24</v>
      </c>
      <c r="B29" s="13">
        <v>2</v>
      </c>
      <c r="C29" s="9">
        <v>1</v>
      </c>
      <c r="D29" s="9">
        <v>1</v>
      </c>
      <c r="E29" s="9">
        <v>2</v>
      </c>
      <c r="F29" s="9">
        <v>5</v>
      </c>
      <c r="G29" s="9">
        <v>1</v>
      </c>
      <c r="H29" s="9">
        <v>2</v>
      </c>
      <c r="I29" s="9">
        <v>2</v>
      </c>
      <c r="J29" s="9">
        <v>1</v>
      </c>
      <c r="K29" s="7">
        <v>1</v>
      </c>
      <c r="L29" s="59">
        <f t="shared" si="0"/>
        <v>18</v>
      </c>
      <c r="M29" s="12"/>
      <c r="N29" s="6">
        <v>24</v>
      </c>
      <c r="O29" s="9">
        <v>2</v>
      </c>
      <c r="P29" s="9">
        <v>2</v>
      </c>
      <c r="Q29" s="9">
        <v>1</v>
      </c>
      <c r="R29" s="9">
        <v>1</v>
      </c>
      <c r="S29" s="9">
        <v>5</v>
      </c>
      <c r="T29" s="9">
        <v>4</v>
      </c>
      <c r="U29" s="9">
        <v>3</v>
      </c>
      <c r="V29" s="9">
        <v>3</v>
      </c>
      <c r="W29" s="9">
        <v>2</v>
      </c>
      <c r="X29" s="7">
        <v>1</v>
      </c>
      <c r="Y29" s="59">
        <f t="shared" si="1"/>
        <v>24</v>
      </c>
      <c r="AA29" s="2" t="s">
        <v>15</v>
      </c>
      <c r="AB29" s="2">
        <v>1.9743577260023577</v>
      </c>
      <c r="AC29" s="2"/>
      <c r="AD29" s="36"/>
      <c r="AE29" s="2" t="s">
        <v>15</v>
      </c>
      <c r="AF29" s="2">
        <v>1.9743577260023577</v>
      </c>
      <c r="AG29" s="2"/>
      <c r="AI29" s="2" t="s">
        <v>15</v>
      </c>
      <c r="AJ29" s="2">
        <v>1.9743577260023577</v>
      </c>
      <c r="AK29" s="2"/>
      <c r="AM29" s="2" t="s">
        <v>15</v>
      </c>
      <c r="AN29" s="2">
        <v>1.9743577260023577</v>
      </c>
      <c r="AO29" s="2"/>
      <c r="AQ29" s="2" t="s">
        <v>15</v>
      </c>
      <c r="AR29" s="2">
        <v>1.9743577260023577</v>
      </c>
      <c r="AS29" s="2"/>
      <c r="AU29" s="2" t="s">
        <v>15</v>
      </c>
      <c r="AV29" s="2">
        <v>1.9743577260023577</v>
      </c>
      <c r="AW29" s="2"/>
      <c r="AY29" s="2" t="s">
        <v>15</v>
      </c>
      <c r="AZ29" s="2">
        <v>1.9743577260023577</v>
      </c>
      <c r="BA29" s="2"/>
      <c r="BB29" s="48"/>
      <c r="BC29" s="36"/>
      <c r="BD29" s="36"/>
      <c r="BE29" s="36"/>
      <c r="BF29" s="36"/>
      <c r="BG29" s="2" t="s">
        <v>15</v>
      </c>
      <c r="BH29" s="2">
        <v>1.9743577260023577</v>
      </c>
      <c r="BI29" s="2"/>
      <c r="BK29" s="2" t="s">
        <v>15</v>
      </c>
      <c r="BL29" s="2">
        <v>1.9743577260023577</v>
      </c>
      <c r="BM29" s="2"/>
    </row>
    <row r="30" spans="1:65" ht="18.75">
      <c r="A30" s="6">
        <v>25</v>
      </c>
      <c r="B30" s="13">
        <v>1</v>
      </c>
      <c r="C30" s="9">
        <v>1</v>
      </c>
      <c r="D30" s="9">
        <v>3</v>
      </c>
      <c r="E30" s="9">
        <v>2</v>
      </c>
      <c r="F30" s="9">
        <v>5</v>
      </c>
      <c r="G30" s="9">
        <v>1</v>
      </c>
      <c r="H30" s="9">
        <v>5</v>
      </c>
      <c r="I30" s="9">
        <v>4</v>
      </c>
      <c r="J30" s="9">
        <v>1</v>
      </c>
      <c r="K30" s="7">
        <v>1</v>
      </c>
      <c r="L30" s="59">
        <f t="shared" si="0"/>
        <v>24</v>
      </c>
      <c r="M30" s="12"/>
      <c r="N30" s="6">
        <v>25</v>
      </c>
      <c r="O30" s="9">
        <v>1</v>
      </c>
      <c r="P30" s="9">
        <v>2</v>
      </c>
      <c r="Q30" s="9">
        <v>1</v>
      </c>
      <c r="R30" s="9">
        <v>1</v>
      </c>
      <c r="S30" s="9">
        <v>4</v>
      </c>
      <c r="T30" s="9">
        <v>2</v>
      </c>
      <c r="U30" s="9">
        <v>5</v>
      </c>
      <c r="V30" s="9">
        <v>4</v>
      </c>
      <c r="W30" s="9">
        <v>1</v>
      </c>
      <c r="X30" s="7">
        <v>3</v>
      </c>
      <c r="Y30" s="59">
        <f t="shared" si="1"/>
        <v>24</v>
      </c>
      <c r="AA30" s="36"/>
      <c r="AB30" s="36"/>
      <c r="AC30" s="36"/>
      <c r="AD30" s="36"/>
      <c r="AY30" s="48"/>
      <c r="AZ30" s="48"/>
      <c r="BA30" s="48"/>
      <c r="BB30" s="48"/>
    </row>
    <row r="31" spans="1:65" ht="18.75">
      <c r="A31" s="6">
        <v>26</v>
      </c>
      <c r="B31" s="13">
        <v>1</v>
      </c>
      <c r="C31" s="9">
        <v>2</v>
      </c>
      <c r="D31" s="9">
        <v>2</v>
      </c>
      <c r="E31" s="9">
        <v>1</v>
      </c>
      <c r="F31" s="9">
        <v>1</v>
      </c>
      <c r="G31" s="9">
        <v>1</v>
      </c>
      <c r="H31" s="9">
        <v>5</v>
      </c>
      <c r="I31" s="9">
        <v>2</v>
      </c>
      <c r="J31" s="9">
        <v>1</v>
      </c>
      <c r="K31" s="7">
        <v>1</v>
      </c>
      <c r="L31" s="59">
        <f t="shared" si="0"/>
        <v>17</v>
      </c>
      <c r="M31" s="12"/>
      <c r="N31" s="6">
        <v>26</v>
      </c>
      <c r="O31" s="9">
        <v>1</v>
      </c>
      <c r="P31" s="9">
        <v>1</v>
      </c>
      <c r="Q31" s="9">
        <v>1</v>
      </c>
      <c r="R31" s="9">
        <v>2</v>
      </c>
      <c r="S31" s="9">
        <v>3</v>
      </c>
      <c r="T31" s="9">
        <v>1</v>
      </c>
      <c r="U31" s="9">
        <v>4</v>
      </c>
      <c r="V31" s="9">
        <v>3</v>
      </c>
      <c r="W31" s="9">
        <v>1</v>
      </c>
      <c r="X31" s="7">
        <v>1</v>
      </c>
      <c r="Y31" s="59">
        <f t="shared" si="1"/>
        <v>18</v>
      </c>
      <c r="AA31" s="36"/>
      <c r="AB31" s="36"/>
      <c r="AC31" s="36"/>
      <c r="AD31" s="36"/>
      <c r="AY31" s="48"/>
      <c r="AZ31" s="48"/>
      <c r="BA31" s="48"/>
      <c r="BB31" s="48"/>
    </row>
    <row r="32" spans="1:65" ht="18.75">
      <c r="A32" s="6">
        <v>27</v>
      </c>
      <c r="B32" s="13">
        <v>1</v>
      </c>
      <c r="C32" s="9">
        <v>1</v>
      </c>
      <c r="D32" s="9">
        <v>2</v>
      </c>
      <c r="E32" s="9">
        <v>1</v>
      </c>
      <c r="F32" s="9">
        <v>4</v>
      </c>
      <c r="G32" s="9">
        <v>1</v>
      </c>
      <c r="H32" s="9">
        <v>3</v>
      </c>
      <c r="I32" s="9">
        <v>2</v>
      </c>
      <c r="J32" s="9">
        <v>1</v>
      </c>
      <c r="K32" s="7">
        <v>1</v>
      </c>
      <c r="L32" s="59">
        <f t="shared" si="0"/>
        <v>17</v>
      </c>
      <c r="M32" s="12"/>
      <c r="N32" s="6">
        <v>27</v>
      </c>
      <c r="O32" s="9">
        <v>3</v>
      </c>
      <c r="P32" s="9">
        <v>5</v>
      </c>
      <c r="Q32" s="9">
        <v>3</v>
      </c>
      <c r="R32" s="9">
        <v>1</v>
      </c>
      <c r="S32" s="9">
        <v>5</v>
      </c>
      <c r="T32" s="9">
        <v>1</v>
      </c>
      <c r="U32" s="9">
        <v>4</v>
      </c>
      <c r="V32" s="9">
        <v>4</v>
      </c>
      <c r="W32" s="9">
        <v>2</v>
      </c>
      <c r="X32" s="7">
        <v>1</v>
      </c>
      <c r="Y32" s="59">
        <f t="shared" si="1"/>
        <v>29</v>
      </c>
      <c r="AA32" s="96" t="s">
        <v>48</v>
      </c>
      <c r="AB32" t="s">
        <v>47</v>
      </c>
      <c r="AY32" s="48"/>
      <c r="AZ32" s="48"/>
      <c r="BA32" s="48"/>
      <c r="BB32" s="48"/>
    </row>
    <row r="33" spans="1:54" ht="18.75">
      <c r="A33" s="6">
        <v>28</v>
      </c>
      <c r="B33" s="13">
        <v>1</v>
      </c>
      <c r="C33" s="9">
        <v>1</v>
      </c>
      <c r="D33" s="9">
        <v>2</v>
      </c>
      <c r="E33" s="9">
        <v>1</v>
      </c>
      <c r="F33" s="9">
        <v>5</v>
      </c>
      <c r="G33" s="9">
        <v>1</v>
      </c>
      <c r="H33" s="9">
        <v>4</v>
      </c>
      <c r="I33" s="9">
        <v>1</v>
      </c>
      <c r="J33" s="9">
        <v>1</v>
      </c>
      <c r="K33" s="7">
        <v>1</v>
      </c>
      <c r="L33" s="59">
        <f t="shared" si="0"/>
        <v>18</v>
      </c>
      <c r="M33" s="12"/>
      <c r="N33" s="6">
        <v>28</v>
      </c>
      <c r="O33" s="9">
        <v>1</v>
      </c>
      <c r="P33" s="9">
        <v>1</v>
      </c>
      <c r="Q33" s="9">
        <v>5</v>
      </c>
      <c r="R33" s="9">
        <v>1</v>
      </c>
      <c r="S33" s="9">
        <v>5</v>
      </c>
      <c r="T33" s="9">
        <v>1</v>
      </c>
      <c r="U33" s="9">
        <v>1</v>
      </c>
      <c r="V33" s="9">
        <v>5</v>
      </c>
      <c r="W33" s="9">
        <v>1</v>
      </c>
      <c r="X33" s="7">
        <v>1</v>
      </c>
      <c r="Y33" s="59">
        <f t="shared" si="1"/>
        <v>22</v>
      </c>
      <c r="AA33" s="97" t="s">
        <v>80</v>
      </c>
      <c r="AB33" s="36" t="s">
        <v>81</v>
      </c>
      <c r="AC33" s="36"/>
      <c r="AD33" s="36"/>
      <c r="AY33" s="48"/>
      <c r="AZ33" s="48"/>
      <c r="BA33" s="48"/>
      <c r="BB33" s="48"/>
    </row>
    <row r="34" spans="1:54" ht="18.75">
      <c r="A34" s="6">
        <v>29</v>
      </c>
      <c r="B34" s="13">
        <v>5</v>
      </c>
      <c r="C34" s="9">
        <v>4</v>
      </c>
      <c r="D34" s="9">
        <v>4</v>
      </c>
      <c r="E34" s="9">
        <v>5</v>
      </c>
      <c r="F34" s="9">
        <v>5</v>
      </c>
      <c r="G34" s="9">
        <v>5</v>
      </c>
      <c r="H34" s="9">
        <v>3</v>
      </c>
      <c r="I34" s="9">
        <v>4</v>
      </c>
      <c r="J34" s="9">
        <v>5</v>
      </c>
      <c r="K34" s="7">
        <v>5</v>
      </c>
      <c r="L34" s="59">
        <f t="shared" si="0"/>
        <v>45</v>
      </c>
      <c r="M34" s="12"/>
      <c r="N34" s="6">
        <v>29</v>
      </c>
      <c r="O34" s="9">
        <v>2</v>
      </c>
      <c r="P34" s="9">
        <v>4</v>
      </c>
      <c r="Q34" s="9">
        <v>4</v>
      </c>
      <c r="R34" s="9">
        <v>5</v>
      </c>
      <c r="S34" s="9">
        <v>5</v>
      </c>
      <c r="T34" s="9">
        <v>2</v>
      </c>
      <c r="U34" s="9">
        <v>5</v>
      </c>
      <c r="V34" s="9">
        <v>2</v>
      </c>
      <c r="W34" s="9">
        <v>4</v>
      </c>
      <c r="X34" s="7">
        <v>1</v>
      </c>
      <c r="Y34" s="59">
        <f t="shared" si="1"/>
        <v>34</v>
      </c>
      <c r="AA34" s="36"/>
      <c r="AB34" s="36"/>
      <c r="AC34" s="36"/>
      <c r="AD34" s="36"/>
      <c r="AY34" s="48"/>
      <c r="AZ34" s="48"/>
      <c r="BA34" s="48"/>
      <c r="BB34" s="48"/>
    </row>
    <row r="35" spans="1:54" ht="18.75">
      <c r="A35" s="6">
        <v>30</v>
      </c>
      <c r="B35" s="13">
        <v>4</v>
      </c>
      <c r="C35" s="15">
        <v>5</v>
      </c>
      <c r="D35" s="15">
        <v>4</v>
      </c>
      <c r="E35" s="15">
        <v>2</v>
      </c>
      <c r="F35" s="15">
        <v>4</v>
      </c>
      <c r="G35" s="15">
        <v>2</v>
      </c>
      <c r="H35" s="15">
        <v>1</v>
      </c>
      <c r="I35" s="15">
        <v>1</v>
      </c>
      <c r="J35" s="15">
        <v>4</v>
      </c>
      <c r="K35" s="58">
        <v>4</v>
      </c>
      <c r="L35" s="59">
        <f t="shared" si="0"/>
        <v>31</v>
      </c>
      <c r="M35" s="12"/>
      <c r="N35" s="6">
        <v>30</v>
      </c>
      <c r="O35" s="9">
        <v>3</v>
      </c>
      <c r="P35" s="9">
        <v>2</v>
      </c>
      <c r="Q35" s="9">
        <v>4</v>
      </c>
      <c r="R35" s="9">
        <v>4</v>
      </c>
      <c r="S35" s="9">
        <v>1</v>
      </c>
      <c r="T35" s="9">
        <v>1</v>
      </c>
      <c r="U35" s="9">
        <v>5</v>
      </c>
      <c r="V35" s="9">
        <v>5</v>
      </c>
      <c r="W35" s="9">
        <v>1</v>
      </c>
      <c r="X35" s="7">
        <v>1</v>
      </c>
      <c r="Y35" s="59">
        <f t="shared" si="1"/>
        <v>27</v>
      </c>
      <c r="AA35" s="36"/>
      <c r="AB35" s="36"/>
      <c r="AC35" s="36"/>
      <c r="AD35" s="36"/>
    </row>
    <row r="36" spans="1:54" ht="18.75">
      <c r="A36" s="6">
        <v>31</v>
      </c>
      <c r="B36" s="13">
        <v>2</v>
      </c>
      <c r="C36" s="15">
        <v>1</v>
      </c>
      <c r="D36" s="15">
        <v>1</v>
      </c>
      <c r="E36" s="15">
        <v>2</v>
      </c>
      <c r="F36" s="15">
        <v>1</v>
      </c>
      <c r="G36" s="15">
        <v>2</v>
      </c>
      <c r="H36" s="15">
        <v>3</v>
      </c>
      <c r="I36" s="15">
        <v>3</v>
      </c>
      <c r="J36" s="15">
        <v>1</v>
      </c>
      <c r="K36" s="58">
        <v>1</v>
      </c>
      <c r="L36" s="59">
        <f t="shared" si="0"/>
        <v>17</v>
      </c>
      <c r="M36" s="12"/>
      <c r="N36" s="6">
        <v>31</v>
      </c>
      <c r="O36" s="9">
        <v>1</v>
      </c>
      <c r="P36" s="9">
        <v>1</v>
      </c>
      <c r="Q36" s="9">
        <v>2</v>
      </c>
      <c r="R36" s="9">
        <v>1</v>
      </c>
      <c r="S36" s="9">
        <v>1</v>
      </c>
      <c r="T36" s="9">
        <v>1</v>
      </c>
      <c r="U36" s="9">
        <v>2</v>
      </c>
      <c r="V36" s="9">
        <v>1</v>
      </c>
      <c r="W36" s="9">
        <v>1</v>
      </c>
      <c r="X36" s="7">
        <v>1</v>
      </c>
      <c r="Y36" s="59">
        <f t="shared" si="1"/>
        <v>12</v>
      </c>
      <c r="AA36" s="36"/>
      <c r="AB36" s="36"/>
      <c r="AC36" s="36"/>
      <c r="AD36" s="36"/>
    </row>
    <row r="37" spans="1:54" ht="18.75">
      <c r="A37" s="6">
        <v>32</v>
      </c>
      <c r="B37" s="13">
        <v>1</v>
      </c>
      <c r="C37" s="9">
        <v>1</v>
      </c>
      <c r="D37" s="9">
        <v>1</v>
      </c>
      <c r="E37" s="9">
        <v>1</v>
      </c>
      <c r="F37" s="9">
        <v>1</v>
      </c>
      <c r="G37" s="9">
        <v>4</v>
      </c>
      <c r="H37" s="9">
        <v>2</v>
      </c>
      <c r="I37" s="9">
        <v>1</v>
      </c>
      <c r="J37" s="9">
        <v>1</v>
      </c>
      <c r="K37" s="7">
        <v>1</v>
      </c>
      <c r="L37" s="59">
        <f t="shared" si="0"/>
        <v>14</v>
      </c>
      <c r="M37" s="12"/>
      <c r="N37" s="6">
        <v>32</v>
      </c>
      <c r="O37" s="9">
        <v>2</v>
      </c>
      <c r="P37" s="9">
        <v>2</v>
      </c>
      <c r="Q37" s="9">
        <v>2</v>
      </c>
      <c r="R37" s="9">
        <v>3</v>
      </c>
      <c r="S37" s="9">
        <v>1</v>
      </c>
      <c r="T37" s="9">
        <v>2</v>
      </c>
      <c r="U37" s="9">
        <v>3</v>
      </c>
      <c r="V37" s="9">
        <v>3</v>
      </c>
      <c r="W37" s="9">
        <v>2</v>
      </c>
      <c r="X37" s="7">
        <v>1</v>
      </c>
      <c r="Y37" s="59">
        <f t="shared" si="1"/>
        <v>21</v>
      </c>
      <c r="AA37" s="36"/>
      <c r="AB37" s="36"/>
      <c r="AC37" s="36"/>
      <c r="AD37" s="36"/>
    </row>
    <row r="38" spans="1:54" ht="18.75">
      <c r="A38" s="6">
        <v>33</v>
      </c>
      <c r="B38" s="13">
        <v>1</v>
      </c>
      <c r="C38" s="9">
        <v>2</v>
      </c>
      <c r="D38" s="9">
        <v>1</v>
      </c>
      <c r="E38" s="9">
        <v>1</v>
      </c>
      <c r="F38" s="9">
        <v>5</v>
      </c>
      <c r="G38" s="9">
        <v>1</v>
      </c>
      <c r="H38" s="9">
        <v>4</v>
      </c>
      <c r="I38" s="9">
        <v>1</v>
      </c>
      <c r="J38" s="9">
        <v>1</v>
      </c>
      <c r="K38" s="7">
        <v>1</v>
      </c>
      <c r="L38" s="59">
        <f t="shared" si="0"/>
        <v>18</v>
      </c>
      <c r="M38" s="12"/>
      <c r="N38" s="6">
        <v>33</v>
      </c>
      <c r="O38" s="9">
        <v>1</v>
      </c>
      <c r="P38" s="9">
        <v>4</v>
      </c>
      <c r="Q38" s="9">
        <v>1</v>
      </c>
      <c r="R38" s="9">
        <v>4</v>
      </c>
      <c r="S38" s="9">
        <v>1</v>
      </c>
      <c r="T38" s="9">
        <v>1</v>
      </c>
      <c r="U38" s="9">
        <v>3</v>
      </c>
      <c r="V38" s="9">
        <v>4</v>
      </c>
      <c r="W38" s="9">
        <v>1</v>
      </c>
      <c r="X38" s="7">
        <v>3</v>
      </c>
      <c r="Y38" s="59">
        <f t="shared" si="1"/>
        <v>23</v>
      </c>
      <c r="AA38" s="36"/>
      <c r="AB38" s="36"/>
      <c r="AC38" s="36"/>
      <c r="AD38" s="36"/>
    </row>
    <row r="39" spans="1:54" ht="18.75">
      <c r="A39" s="6">
        <v>34</v>
      </c>
      <c r="B39" s="13">
        <v>3</v>
      </c>
      <c r="C39" s="9">
        <v>4</v>
      </c>
      <c r="D39" s="9">
        <v>2</v>
      </c>
      <c r="E39" s="9">
        <v>4</v>
      </c>
      <c r="F39" s="9">
        <v>5</v>
      </c>
      <c r="G39" s="9">
        <v>2</v>
      </c>
      <c r="H39" s="9">
        <v>4</v>
      </c>
      <c r="I39" s="9">
        <v>3</v>
      </c>
      <c r="J39" s="9">
        <v>2</v>
      </c>
      <c r="K39" s="7">
        <v>5</v>
      </c>
      <c r="L39" s="59">
        <f t="shared" si="0"/>
        <v>34</v>
      </c>
      <c r="M39" s="12"/>
      <c r="N39" s="6">
        <v>34</v>
      </c>
      <c r="O39" s="9">
        <v>1</v>
      </c>
      <c r="P39" s="9">
        <v>1</v>
      </c>
      <c r="Q39" s="9">
        <v>2</v>
      </c>
      <c r="R39" s="9">
        <v>2</v>
      </c>
      <c r="S39" s="9">
        <v>5</v>
      </c>
      <c r="T39" s="9">
        <v>1</v>
      </c>
      <c r="U39" s="9">
        <v>1</v>
      </c>
      <c r="V39" s="9">
        <v>1</v>
      </c>
      <c r="W39" s="9">
        <v>1</v>
      </c>
      <c r="X39" s="7">
        <v>1</v>
      </c>
      <c r="Y39" s="59">
        <f t="shared" si="1"/>
        <v>16</v>
      </c>
      <c r="AA39" s="36"/>
      <c r="AB39" s="36"/>
      <c r="AC39" s="36"/>
      <c r="AD39" s="36"/>
    </row>
    <row r="40" spans="1:54" ht="18.75">
      <c r="A40" s="6">
        <v>35</v>
      </c>
      <c r="B40" s="13">
        <v>3</v>
      </c>
      <c r="C40" s="9">
        <v>4</v>
      </c>
      <c r="D40" s="9">
        <v>3</v>
      </c>
      <c r="E40" s="9">
        <v>5</v>
      </c>
      <c r="F40" s="9">
        <v>5</v>
      </c>
      <c r="G40" s="9">
        <v>4</v>
      </c>
      <c r="H40" s="9">
        <v>4</v>
      </c>
      <c r="I40" s="9">
        <v>1</v>
      </c>
      <c r="J40" s="9">
        <v>3</v>
      </c>
      <c r="K40" s="7">
        <v>2</v>
      </c>
      <c r="L40" s="59">
        <f t="shared" si="0"/>
        <v>34</v>
      </c>
      <c r="M40" s="12"/>
      <c r="N40" s="6">
        <v>35</v>
      </c>
      <c r="O40" s="9">
        <v>2</v>
      </c>
      <c r="P40" s="9">
        <v>2</v>
      </c>
      <c r="Q40" s="9">
        <v>2</v>
      </c>
      <c r="R40" s="9">
        <v>1</v>
      </c>
      <c r="S40" s="9">
        <v>1</v>
      </c>
      <c r="T40" s="9">
        <v>1</v>
      </c>
      <c r="U40" s="9">
        <v>3</v>
      </c>
      <c r="V40" s="9">
        <v>2</v>
      </c>
      <c r="W40" s="9">
        <v>2</v>
      </c>
      <c r="X40" s="7">
        <v>2</v>
      </c>
      <c r="Y40" s="59">
        <f t="shared" si="1"/>
        <v>18</v>
      </c>
      <c r="AA40" s="36"/>
      <c r="AB40" s="36"/>
      <c r="AC40" s="36"/>
      <c r="AD40" s="36"/>
    </row>
    <row r="41" spans="1:54" ht="18.75">
      <c r="A41" s="6">
        <v>36</v>
      </c>
      <c r="B41" s="13">
        <v>1</v>
      </c>
      <c r="C41" s="9">
        <v>3</v>
      </c>
      <c r="D41" s="9">
        <v>2</v>
      </c>
      <c r="E41" s="9">
        <v>2</v>
      </c>
      <c r="F41" s="9">
        <v>4</v>
      </c>
      <c r="G41" s="9">
        <v>1</v>
      </c>
      <c r="H41" s="9">
        <v>3</v>
      </c>
      <c r="I41" s="9">
        <v>1</v>
      </c>
      <c r="J41" s="9">
        <v>1</v>
      </c>
      <c r="K41" s="7">
        <v>1</v>
      </c>
      <c r="L41" s="59">
        <f t="shared" si="0"/>
        <v>19</v>
      </c>
      <c r="M41" s="12"/>
      <c r="N41" s="6">
        <v>36</v>
      </c>
      <c r="O41" s="9">
        <v>2</v>
      </c>
      <c r="P41" s="9">
        <v>1</v>
      </c>
      <c r="Q41" s="9">
        <v>1</v>
      </c>
      <c r="R41" s="9">
        <v>4</v>
      </c>
      <c r="S41" s="9">
        <v>1</v>
      </c>
      <c r="T41" s="9">
        <v>4</v>
      </c>
      <c r="U41" s="9">
        <v>1</v>
      </c>
      <c r="V41" s="9">
        <v>2</v>
      </c>
      <c r="W41" s="9">
        <v>2</v>
      </c>
      <c r="X41" s="7">
        <v>2</v>
      </c>
      <c r="Y41" s="59">
        <f t="shared" si="1"/>
        <v>20</v>
      </c>
      <c r="AA41" s="36"/>
      <c r="AB41" s="36"/>
      <c r="AC41" s="36"/>
      <c r="AD41" s="36"/>
    </row>
    <row r="42" spans="1:54" ht="18.75">
      <c r="A42" s="16">
        <v>37</v>
      </c>
      <c r="B42" s="9">
        <v>2</v>
      </c>
      <c r="C42" s="9">
        <v>1</v>
      </c>
      <c r="D42" s="9">
        <v>1</v>
      </c>
      <c r="E42" s="9">
        <v>1</v>
      </c>
      <c r="F42" s="9">
        <v>1</v>
      </c>
      <c r="G42" s="9">
        <v>1</v>
      </c>
      <c r="H42" s="9">
        <v>3</v>
      </c>
      <c r="I42" s="9">
        <v>1</v>
      </c>
      <c r="J42" s="9">
        <v>1</v>
      </c>
      <c r="K42" s="9">
        <v>1</v>
      </c>
      <c r="L42" s="64">
        <f t="shared" si="0"/>
        <v>13</v>
      </c>
      <c r="M42" s="12"/>
      <c r="N42" s="6">
        <v>37</v>
      </c>
      <c r="O42" s="9">
        <v>1</v>
      </c>
      <c r="P42" s="9">
        <v>1</v>
      </c>
      <c r="Q42" s="9">
        <v>1</v>
      </c>
      <c r="R42" s="9">
        <v>1</v>
      </c>
      <c r="S42" s="9">
        <v>1</v>
      </c>
      <c r="T42" s="9">
        <v>1</v>
      </c>
      <c r="U42" s="9">
        <v>3</v>
      </c>
      <c r="V42" s="9">
        <v>1</v>
      </c>
      <c r="W42" s="9">
        <v>1</v>
      </c>
      <c r="X42" s="7">
        <v>1</v>
      </c>
      <c r="Y42" s="59">
        <f t="shared" si="1"/>
        <v>12</v>
      </c>
      <c r="AA42" s="36"/>
      <c r="AB42" s="36"/>
      <c r="AC42" s="36"/>
      <c r="AD42" s="36"/>
    </row>
    <row r="43" spans="1:54" ht="18.75">
      <c r="A43" s="16">
        <v>38</v>
      </c>
      <c r="B43" s="9">
        <v>3</v>
      </c>
      <c r="C43" s="9">
        <v>2</v>
      </c>
      <c r="D43" s="9">
        <v>3</v>
      </c>
      <c r="E43" s="9">
        <v>2</v>
      </c>
      <c r="F43" s="9">
        <v>5</v>
      </c>
      <c r="G43" s="9">
        <v>4</v>
      </c>
      <c r="H43" s="9">
        <v>2</v>
      </c>
      <c r="I43" s="9">
        <v>4</v>
      </c>
      <c r="J43" s="9">
        <v>2</v>
      </c>
      <c r="K43" s="9">
        <v>4</v>
      </c>
      <c r="L43" s="64">
        <f t="shared" si="0"/>
        <v>31</v>
      </c>
      <c r="M43" s="12"/>
      <c r="N43" s="6">
        <v>38</v>
      </c>
      <c r="O43" s="9">
        <v>3</v>
      </c>
      <c r="P43" s="9">
        <v>1</v>
      </c>
      <c r="Q43" s="9">
        <v>1</v>
      </c>
      <c r="R43" s="9">
        <v>3</v>
      </c>
      <c r="S43" s="9">
        <v>4</v>
      </c>
      <c r="T43" s="9">
        <v>1</v>
      </c>
      <c r="U43" s="9">
        <v>4</v>
      </c>
      <c r="V43" s="9">
        <v>2</v>
      </c>
      <c r="W43" s="9">
        <v>1</v>
      </c>
      <c r="X43" s="7">
        <v>1</v>
      </c>
      <c r="Y43" s="59">
        <f t="shared" si="1"/>
        <v>21</v>
      </c>
      <c r="AA43" s="36"/>
      <c r="AB43" s="36"/>
      <c r="AC43" s="36"/>
      <c r="AD43" s="36"/>
    </row>
    <row r="44" spans="1:54" ht="18.75">
      <c r="A44" s="16">
        <v>39</v>
      </c>
      <c r="B44" s="9">
        <v>3</v>
      </c>
      <c r="C44" s="9">
        <v>2</v>
      </c>
      <c r="D44" s="9">
        <v>3</v>
      </c>
      <c r="E44" s="9">
        <v>3</v>
      </c>
      <c r="F44" s="9">
        <v>4</v>
      </c>
      <c r="G44" s="9">
        <v>2</v>
      </c>
      <c r="H44" s="9">
        <v>3</v>
      </c>
      <c r="I44" s="9">
        <v>1</v>
      </c>
      <c r="J44" s="9">
        <v>2</v>
      </c>
      <c r="K44" s="9">
        <v>2</v>
      </c>
      <c r="L44" s="64">
        <f t="shared" si="0"/>
        <v>25</v>
      </c>
      <c r="M44" s="12"/>
      <c r="N44" s="6">
        <v>39</v>
      </c>
      <c r="O44" s="9">
        <v>2</v>
      </c>
      <c r="P44" s="9">
        <v>1</v>
      </c>
      <c r="Q44" s="9">
        <v>2</v>
      </c>
      <c r="R44" s="9">
        <v>2</v>
      </c>
      <c r="S44" s="9">
        <v>1</v>
      </c>
      <c r="T44" s="9">
        <v>1</v>
      </c>
      <c r="U44" s="9">
        <v>2</v>
      </c>
      <c r="V44" s="9">
        <v>4</v>
      </c>
      <c r="W44" s="9">
        <v>1</v>
      </c>
      <c r="X44" s="7">
        <v>2</v>
      </c>
      <c r="Y44" s="59">
        <f t="shared" si="1"/>
        <v>18</v>
      </c>
      <c r="AA44" s="36"/>
      <c r="AB44" s="36"/>
      <c r="AC44" s="36"/>
      <c r="AD44" s="36"/>
    </row>
    <row r="45" spans="1:54" ht="18.75">
      <c r="A45" s="16">
        <v>40</v>
      </c>
      <c r="B45" s="9">
        <v>2</v>
      </c>
      <c r="C45" s="9">
        <v>4</v>
      </c>
      <c r="D45" s="9">
        <v>5</v>
      </c>
      <c r="E45" s="9">
        <v>3</v>
      </c>
      <c r="F45" s="9">
        <v>5</v>
      </c>
      <c r="G45" s="9">
        <v>1</v>
      </c>
      <c r="H45" s="9">
        <v>3</v>
      </c>
      <c r="I45" s="9">
        <v>2</v>
      </c>
      <c r="J45" s="9">
        <v>2</v>
      </c>
      <c r="K45" s="9">
        <v>2</v>
      </c>
      <c r="L45" s="64">
        <f t="shared" si="0"/>
        <v>29</v>
      </c>
      <c r="M45" s="12"/>
      <c r="N45" s="6">
        <v>40</v>
      </c>
      <c r="O45" s="9">
        <v>3</v>
      </c>
      <c r="P45" s="9">
        <v>4</v>
      </c>
      <c r="Q45" s="9">
        <v>1</v>
      </c>
      <c r="R45" s="9">
        <v>3</v>
      </c>
      <c r="S45" s="9">
        <v>4</v>
      </c>
      <c r="T45" s="9">
        <v>3</v>
      </c>
      <c r="U45" s="9">
        <v>5</v>
      </c>
      <c r="V45" s="9">
        <v>4</v>
      </c>
      <c r="W45" s="9">
        <v>2</v>
      </c>
      <c r="X45" s="7">
        <v>1</v>
      </c>
      <c r="Y45" s="59">
        <f t="shared" si="1"/>
        <v>30</v>
      </c>
      <c r="AA45" s="36"/>
      <c r="AB45" s="36"/>
      <c r="AC45" s="36"/>
      <c r="AD45" s="36"/>
    </row>
    <row r="46" spans="1:54" ht="18.75">
      <c r="A46" s="16">
        <v>41</v>
      </c>
      <c r="B46" s="9">
        <v>2</v>
      </c>
      <c r="C46" s="9">
        <v>2</v>
      </c>
      <c r="D46" s="9">
        <v>4</v>
      </c>
      <c r="E46" s="9">
        <v>2</v>
      </c>
      <c r="F46" s="9">
        <v>5</v>
      </c>
      <c r="G46" s="9">
        <v>1</v>
      </c>
      <c r="H46" s="9">
        <v>4</v>
      </c>
      <c r="I46" s="9">
        <v>1</v>
      </c>
      <c r="J46" s="9">
        <v>2</v>
      </c>
      <c r="K46" s="9">
        <v>2</v>
      </c>
      <c r="L46" s="64">
        <f t="shared" si="0"/>
        <v>25</v>
      </c>
      <c r="M46" s="12"/>
      <c r="N46" s="6">
        <v>41</v>
      </c>
      <c r="O46" s="9">
        <v>1</v>
      </c>
      <c r="P46" s="9">
        <v>1</v>
      </c>
      <c r="Q46" s="9">
        <v>1</v>
      </c>
      <c r="R46" s="9">
        <v>1</v>
      </c>
      <c r="S46" s="9">
        <v>1</v>
      </c>
      <c r="T46" s="9">
        <v>1</v>
      </c>
      <c r="U46" s="9">
        <v>2</v>
      </c>
      <c r="V46" s="9">
        <v>2</v>
      </c>
      <c r="W46" s="9">
        <v>1</v>
      </c>
      <c r="X46" s="7">
        <v>1</v>
      </c>
      <c r="Y46" s="59">
        <f t="shared" si="1"/>
        <v>12</v>
      </c>
    </row>
    <row r="47" spans="1:54" ht="18.75">
      <c r="A47" s="16">
        <v>42</v>
      </c>
      <c r="B47" s="9">
        <v>1</v>
      </c>
      <c r="C47" s="9">
        <v>1</v>
      </c>
      <c r="D47" s="9">
        <v>5</v>
      </c>
      <c r="E47" s="9">
        <v>1</v>
      </c>
      <c r="F47" s="9">
        <v>5</v>
      </c>
      <c r="G47" s="9">
        <v>1</v>
      </c>
      <c r="H47" s="9">
        <v>2</v>
      </c>
      <c r="I47" s="9">
        <v>1</v>
      </c>
      <c r="J47" s="9">
        <v>1</v>
      </c>
      <c r="K47" s="9">
        <v>1</v>
      </c>
      <c r="L47" s="64">
        <f t="shared" si="0"/>
        <v>19</v>
      </c>
      <c r="M47" s="12"/>
      <c r="N47" s="16">
        <v>42</v>
      </c>
      <c r="O47" s="9">
        <v>2</v>
      </c>
      <c r="P47" s="9">
        <v>4</v>
      </c>
      <c r="Q47" s="9">
        <v>2</v>
      </c>
      <c r="R47" s="9">
        <v>2</v>
      </c>
      <c r="S47" s="9">
        <v>5</v>
      </c>
      <c r="T47" s="9">
        <v>2</v>
      </c>
      <c r="U47" s="9">
        <v>2</v>
      </c>
      <c r="V47" s="9">
        <v>1</v>
      </c>
      <c r="W47" s="9">
        <v>2</v>
      </c>
      <c r="X47" s="9">
        <v>1</v>
      </c>
      <c r="Y47" s="64">
        <f t="shared" si="1"/>
        <v>23</v>
      </c>
    </row>
    <row r="48" spans="1:54" ht="18.75">
      <c r="A48" s="16">
        <v>43</v>
      </c>
      <c r="B48" s="9">
        <v>1</v>
      </c>
      <c r="C48" s="9">
        <v>1</v>
      </c>
      <c r="D48" s="9">
        <v>2</v>
      </c>
      <c r="E48" s="9">
        <v>4</v>
      </c>
      <c r="F48" s="9">
        <v>5</v>
      </c>
      <c r="G48" s="9">
        <v>3</v>
      </c>
      <c r="H48" s="9">
        <v>2</v>
      </c>
      <c r="I48" s="9">
        <v>1</v>
      </c>
      <c r="J48" s="9">
        <v>1</v>
      </c>
      <c r="K48" s="9">
        <v>1</v>
      </c>
      <c r="L48" s="64">
        <f t="shared" si="0"/>
        <v>21</v>
      </c>
      <c r="M48" s="12"/>
      <c r="N48" s="16">
        <v>43</v>
      </c>
      <c r="O48" s="9">
        <v>2</v>
      </c>
      <c r="P48" s="9">
        <v>4</v>
      </c>
      <c r="Q48" s="9">
        <v>1</v>
      </c>
      <c r="R48" s="9">
        <v>3</v>
      </c>
      <c r="S48" s="9">
        <v>3</v>
      </c>
      <c r="T48" s="9">
        <v>1</v>
      </c>
      <c r="U48" s="9">
        <v>3</v>
      </c>
      <c r="V48" s="9">
        <v>1</v>
      </c>
      <c r="W48" s="9">
        <v>1</v>
      </c>
      <c r="X48" s="9">
        <v>1</v>
      </c>
      <c r="Y48" s="64">
        <f t="shared" si="1"/>
        <v>20</v>
      </c>
    </row>
    <row r="49" spans="1:25" ht="18.75">
      <c r="A49" s="16">
        <v>44</v>
      </c>
      <c r="B49" s="9">
        <v>1</v>
      </c>
      <c r="C49" s="9">
        <v>1</v>
      </c>
      <c r="D49" s="9">
        <v>1</v>
      </c>
      <c r="E49" s="9">
        <v>1</v>
      </c>
      <c r="F49" s="9">
        <v>5</v>
      </c>
      <c r="G49" s="9">
        <v>1</v>
      </c>
      <c r="H49" s="9">
        <v>4</v>
      </c>
      <c r="I49" s="9">
        <v>2</v>
      </c>
      <c r="J49" s="9">
        <v>1</v>
      </c>
      <c r="K49" s="9">
        <v>1</v>
      </c>
      <c r="L49" s="64">
        <f t="shared" si="0"/>
        <v>18</v>
      </c>
      <c r="M49" s="12"/>
      <c r="N49" s="16">
        <v>44</v>
      </c>
      <c r="O49" s="9">
        <v>1</v>
      </c>
      <c r="P49" s="9">
        <v>4</v>
      </c>
      <c r="Q49" s="9">
        <v>3</v>
      </c>
      <c r="R49" s="9">
        <v>4</v>
      </c>
      <c r="S49" s="9">
        <v>5</v>
      </c>
      <c r="T49" s="9">
        <v>1</v>
      </c>
      <c r="U49" s="9">
        <v>3</v>
      </c>
      <c r="V49" s="9">
        <v>2</v>
      </c>
      <c r="W49" s="9">
        <v>1</v>
      </c>
      <c r="X49" s="9">
        <v>1</v>
      </c>
      <c r="Y49" s="64">
        <f t="shared" si="1"/>
        <v>25</v>
      </c>
    </row>
    <row r="50" spans="1:25" ht="18.75">
      <c r="A50" s="16">
        <v>45</v>
      </c>
      <c r="B50" s="9">
        <v>2</v>
      </c>
      <c r="C50" s="9">
        <v>1</v>
      </c>
      <c r="D50" s="9">
        <v>4</v>
      </c>
      <c r="E50" s="9">
        <v>3</v>
      </c>
      <c r="F50" s="9">
        <v>1</v>
      </c>
      <c r="G50" s="9">
        <v>1</v>
      </c>
      <c r="H50" s="9">
        <v>4</v>
      </c>
      <c r="I50" s="9">
        <v>1</v>
      </c>
      <c r="J50" s="9">
        <v>1</v>
      </c>
      <c r="K50" s="9">
        <v>1</v>
      </c>
      <c r="L50" s="64">
        <f t="shared" si="0"/>
        <v>19</v>
      </c>
      <c r="M50" s="12"/>
      <c r="N50" s="16">
        <v>45</v>
      </c>
      <c r="O50" s="9">
        <v>1</v>
      </c>
      <c r="P50" s="9">
        <v>1</v>
      </c>
      <c r="Q50" s="9">
        <v>3</v>
      </c>
      <c r="R50" s="9">
        <v>2</v>
      </c>
      <c r="S50" s="9">
        <v>5</v>
      </c>
      <c r="T50" s="9">
        <v>1</v>
      </c>
      <c r="U50" s="9">
        <v>5</v>
      </c>
      <c r="V50" s="9">
        <v>4</v>
      </c>
      <c r="W50" s="9">
        <v>1</v>
      </c>
      <c r="X50" s="9">
        <v>1</v>
      </c>
      <c r="Y50" s="64">
        <f t="shared" si="1"/>
        <v>24</v>
      </c>
    </row>
    <row r="51" spans="1:25" ht="18.75">
      <c r="A51" s="16">
        <v>46</v>
      </c>
      <c r="B51" s="9">
        <v>2</v>
      </c>
      <c r="C51" s="9">
        <v>1</v>
      </c>
      <c r="D51" s="9">
        <v>1</v>
      </c>
      <c r="E51" s="9">
        <v>4</v>
      </c>
      <c r="F51" s="9">
        <v>4</v>
      </c>
      <c r="G51" s="9">
        <v>2</v>
      </c>
      <c r="H51" s="9">
        <v>1</v>
      </c>
      <c r="I51" s="9">
        <v>1</v>
      </c>
      <c r="J51" s="9">
        <v>2</v>
      </c>
      <c r="K51" s="9">
        <v>2</v>
      </c>
      <c r="L51" s="64">
        <f t="shared" si="0"/>
        <v>20</v>
      </c>
      <c r="M51" s="12"/>
      <c r="N51" s="16">
        <v>46</v>
      </c>
      <c r="O51" s="9">
        <v>4</v>
      </c>
      <c r="P51" s="9">
        <v>5</v>
      </c>
      <c r="Q51" s="9">
        <v>4</v>
      </c>
      <c r="R51" s="9">
        <v>5</v>
      </c>
      <c r="S51" s="9">
        <v>1</v>
      </c>
      <c r="T51" s="9">
        <v>4</v>
      </c>
      <c r="U51" s="9">
        <v>2</v>
      </c>
      <c r="V51" s="9">
        <v>1</v>
      </c>
      <c r="W51" s="9">
        <v>5</v>
      </c>
      <c r="X51" s="9">
        <v>1</v>
      </c>
      <c r="Y51" s="64">
        <f t="shared" si="1"/>
        <v>32</v>
      </c>
    </row>
    <row r="52" spans="1:25" ht="18.75">
      <c r="A52" s="16">
        <v>47</v>
      </c>
      <c r="B52" s="9">
        <v>1</v>
      </c>
      <c r="C52" s="9">
        <v>1</v>
      </c>
      <c r="D52" s="9">
        <v>1</v>
      </c>
      <c r="E52" s="9">
        <v>2</v>
      </c>
      <c r="F52" s="9">
        <v>1</v>
      </c>
      <c r="G52" s="9">
        <v>1</v>
      </c>
      <c r="H52" s="9">
        <v>4</v>
      </c>
      <c r="I52" s="9">
        <v>2</v>
      </c>
      <c r="J52" s="9">
        <v>1</v>
      </c>
      <c r="K52" s="9">
        <v>1</v>
      </c>
      <c r="L52" s="64">
        <f t="shared" si="0"/>
        <v>15</v>
      </c>
      <c r="M52" s="12"/>
      <c r="N52" s="16">
        <v>47</v>
      </c>
      <c r="O52" s="9">
        <v>1</v>
      </c>
      <c r="P52" s="9">
        <v>1</v>
      </c>
      <c r="Q52" s="9">
        <v>1</v>
      </c>
      <c r="R52" s="9">
        <v>1</v>
      </c>
      <c r="S52" s="9">
        <v>1</v>
      </c>
      <c r="T52" s="9">
        <v>2</v>
      </c>
      <c r="U52" s="9">
        <v>2</v>
      </c>
      <c r="V52" s="9">
        <v>1</v>
      </c>
      <c r="W52" s="9">
        <v>1</v>
      </c>
      <c r="X52" s="9">
        <v>1</v>
      </c>
      <c r="Y52" s="64">
        <f t="shared" si="1"/>
        <v>12</v>
      </c>
    </row>
    <row r="53" spans="1:25" ht="18.75">
      <c r="A53" s="16">
        <v>48</v>
      </c>
      <c r="B53" s="9">
        <v>5</v>
      </c>
      <c r="C53" s="9">
        <v>5</v>
      </c>
      <c r="D53" s="9">
        <v>4</v>
      </c>
      <c r="E53" s="9">
        <v>4</v>
      </c>
      <c r="F53" s="9">
        <v>1</v>
      </c>
      <c r="G53" s="9">
        <v>4</v>
      </c>
      <c r="H53" s="9">
        <v>1</v>
      </c>
      <c r="I53" s="9">
        <v>1</v>
      </c>
      <c r="J53" s="9">
        <v>5</v>
      </c>
      <c r="K53" s="9">
        <v>1</v>
      </c>
      <c r="L53" s="64">
        <f t="shared" si="0"/>
        <v>31</v>
      </c>
      <c r="M53" s="12"/>
      <c r="N53" s="16">
        <v>48</v>
      </c>
      <c r="O53" s="9">
        <v>1</v>
      </c>
      <c r="P53" s="9">
        <v>3</v>
      </c>
      <c r="Q53" s="9">
        <v>4</v>
      </c>
      <c r="R53" s="9">
        <v>3</v>
      </c>
      <c r="S53" s="9">
        <v>5</v>
      </c>
      <c r="T53" s="9">
        <v>1</v>
      </c>
      <c r="U53" s="9">
        <v>3</v>
      </c>
      <c r="V53" s="9">
        <v>3</v>
      </c>
      <c r="W53" s="9">
        <v>3</v>
      </c>
      <c r="X53" s="9">
        <v>1</v>
      </c>
      <c r="Y53" s="64">
        <f t="shared" si="1"/>
        <v>27</v>
      </c>
    </row>
    <row r="54" spans="1:25" ht="18.75">
      <c r="A54" s="16">
        <v>49</v>
      </c>
      <c r="B54" s="9">
        <v>1</v>
      </c>
      <c r="C54" s="9">
        <v>1</v>
      </c>
      <c r="D54" s="9">
        <v>5</v>
      </c>
      <c r="E54" s="9">
        <v>5</v>
      </c>
      <c r="F54" s="9">
        <v>5</v>
      </c>
      <c r="G54" s="9">
        <v>3</v>
      </c>
      <c r="H54" s="9">
        <v>4</v>
      </c>
      <c r="I54" s="9">
        <v>3</v>
      </c>
      <c r="J54" s="9">
        <v>2</v>
      </c>
      <c r="K54" s="9">
        <v>3</v>
      </c>
      <c r="L54" s="64">
        <f t="shared" si="0"/>
        <v>32</v>
      </c>
      <c r="M54" s="12"/>
      <c r="N54" s="16">
        <v>49</v>
      </c>
      <c r="O54" s="9">
        <v>1</v>
      </c>
      <c r="P54" s="9">
        <v>1</v>
      </c>
      <c r="Q54" s="9">
        <v>1</v>
      </c>
      <c r="R54" s="9">
        <v>1</v>
      </c>
      <c r="S54" s="9">
        <v>5</v>
      </c>
      <c r="T54" s="9">
        <v>1</v>
      </c>
      <c r="U54" s="9">
        <v>5</v>
      </c>
      <c r="V54" s="9">
        <v>1</v>
      </c>
      <c r="W54" s="9">
        <v>1</v>
      </c>
      <c r="X54" s="9">
        <v>1</v>
      </c>
      <c r="Y54" s="64">
        <f t="shared" si="1"/>
        <v>18</v>
      </c>
    </row>
    <row r="55" spans="1:25" ht="18.75">
      <c r="A55" s="16">
        <v>50</v>
      </c>
      <c r="B55" s="9">
        <v>1</v>
      </c>
      <c r="C55" s="9">
        <v>1</v>
      </c>
      <c r="D55" s="9">
        <v>4</v>
      </c>
      <c r="E55" s="9">
        <v>4</v>
      </c>
      <c r="F55" s="9">
        <v>1</v>
      </c>
      <c r="G55" s="9">
        <v>2</v>
      </c>
      <c r="H55" s="9">
        <v>2</v>
      </c>
      <c r="I55" s="9">
        <v>1</v>
      </c>
      <c r="J55" s="9">
        <v>1</v>
      </c>
      <c r="K55" s="9">
        <v>5</v>
      </c>
      <c r="L55" s="64">
        <f t="shared" si="0"/>
        <v>22</v>
      </c>
      <c r="M55" s="12"/>
      <c r="N55" s="16">
        <v>50</v>
      </c>
      <c r="O55" s="9">
        <v>1</v>
      </c>
      <c r="P55" s="9">
        <v>1</v>
      </c>
      <c r="Q55" s="9">
        <v>2</v>
      </c>
      <c r="R55" s="9">
        <v>1</v>
      </c>
      <c r="S55" s="9">
        <v>5</v>
      </c>
      <c r="T55" s="9">
        <v>1</v>
      </c>
      <c r="U55" s="9">
        <v>5</v>
      </c>
      <c r="V55" s="9">
        <v>4</v>
      </c>
      <c r="W55" s="9">
        <v>1</v>
      </c>
      <c r="X55" s="9">
        <v>1</v>
      </c>
      <c r="Y55" s="64">
        <f t="shared" si="1"/>
        <v>22</v>
      </c>
    </row>
    <row r="56" spans="1:25" ht="18.75">
      <c r="A56" s="16">
        <v>51</v>
      </c>
      <c r="B56" s="9">
        <v>1</v>
      </c>
      <c r="C56" s="9">
        <v>2</v>
      </c>
      <c r="D56" s="9">
        <v>1</v>
      </c>
      <c r="E56" s="9">
        <v>3</v>
      </c>
      <c r="F56" s="9">
        <v>5</v>
      </c>
      <c r="G56" s="9">
        <v>3</v>
      </c>
      <c r="H56" s="9">
        <v>4</v>
      </c>
      <c r="I56" s="9">
        <v>3</v>
      </c>
      <c r="J56" s="9">
        <v>1</v>
      </c>
      <c r="K56" s="9">
        <v>2</v>
      </c>
      <c r="L56" s="64">
        <f t="shared" si="0"/>
        <v>25</v>
      </c>
      <c r="M56" s="12"/>
      <c r="N56" s="16">
        <v>51</v>
      </c>
      <c r="O56" s="9">
        <v>2</v>
      </c>
      <c r="P56" s="9">
        <v>1</v>
      </c>
      <c r="Q56" s="9">
        <v>1</v>
      </c>
      <c r="R56" s="9">
        <v>4</v>
      </c>
      <c r="S56" s="9">
        <v>5</v>
      </c>
      <c r="T56" s="9">
        <v>4</v>
      </c>
      <c r="U56" s="9">
        <v>4</v>
      </c>
      <c r="V56" s="9">
        <v>2</v>
      </c>
      <c r="W56" s="9">
        <v>4</v>
      </c>
      <c r="X56" s="9">
        <v>2</v>
      </c>
      <c r="Y56" s="64">
        <f t="shared" si="1"/>
        <v>29</v>
      </c>
    </row>
    <row r="57" spans="1:25" ht="18.75">
      <c r="A57" s="16">
        <v>52</v>
      </c>
      <c r="B57" s="9">
        <v>1</v>
      </c>
      <c r="C57" s="9">
        <v>1</v>
      </c>
      <c r="D57" s="9">
        <v>3</v>
      </c>
      <c r="E57" s="9">
        <v>1</v>
      </c>
      <c r="F57" s="9">
        <v>4</v>
      </c>
      <c r="G57" s="9">
        <v>1</v>
      </c>
      <c r="H57" s="9">
        <v>5</v>
      </c>
      <c r="I57" s="9">
        <v>1</v>
      </c>
      <c r="J57" s="9">
        <v>1</v>
      </c>
      <c r="K57" s="9">
        <v>1</v>
      </c>
      <c r="L57" s="64">
        <f t="shared" si="0"/>
        <v>19</v>
      </c>
      <c r="M57" s="12"/>
      <c r="N57" s="16">
        <v>52</v>
      </c>
      <c r="O57" s="9">
        <v>3</v>
      </c>
      <c r="P57" s="9">
        <v>3</v>
      </c>
      <c r="Q57" s="9">
        <v>1</v>
      </c>
      <c r="R57" s="9">
        <v>1</v>
      </c>
      <c r="S57" s="9">
        <v>5</v>
      </c>
      <c r="T57" s="9">
        <v>1</v>
      </c>
      <c r="U57" s="9">
        <v>4</v>
      </c>
      <c r="V57" s="9">
        <v>3</v>
      </c>
      <c r="W57" s="9">
        <v>3</v>
      </c>
      <c r="X57" s="9">
        <v>2</v>
      </c>
      <c r="Y57" s="64">
        <f t="shared" si="1"/>
        <v>26</v>
      </c>
    </row>
    <row r="58" spans="1:25" ht="18.75">
      <c r="A58" s="16">
        <v>53</v>
      </c>
      <c r="B58" s="9">
        <v>2</v>
      </c>
      <c r="C58" s="9">
        <v>3</v>
      </c>
      <c r="D58" s="9">
        <v>2</v>
      </c>
      <c r="E58" s="9">
        <v>1</v>
      </c>
      <c r="F58" s="9">
        <v>5</v>
      </c>
      <c r="G58" s="9">
        <v>1</v>
      </c>
      <c r="H58" s="9">
        <v>4</v>
      </c>
      <c r="I58" s="9">
        <v>1</v>
      </c>
      <c r="J58" s="9">
        <v>1</v>
      </c>
      <c r="K58" s="9">
        <v>1</v>
      </c>
      <c r="L58" s="64">
        <f t="shared" si="0"/>
        <v>21</v>
      </c>
      <c r="M58" s="12"/>
      <c r="N58" s="16">
        <v>53</v>
      </c>
      <c r="O58" s="9">
        <v>1</v>
      </c>
      <c r="P58" s="9">
        <v>1</v>
      </c>
      <c r="Q58" s="9">
        <v>2</v>
      </c>
      <c r="R58" s="9">
        <v>1</v>
      </c>
      <c r="S58" s="9">
        <v>5</v>
      </c>
      <c r="T58" s="9">
        <v>1</v>
      </c>
      <c r="U58" s="9">
        <v>2</v>
      </c>
      <c r="V58" s="9">
        <v>3</v>
      </c>
      <c r="W58" s="9">
        <v>2</v>
      </c>
      <c r="X58" s="9">
        <v>4</v>
      </c>
      <c r="Y58" s="64">
        <f t="shared" si="1"/>
        <v>22</v>
      </c>
    </row>
    <row r="59" spans="1:25" ht="18.75">
      <c r="A59" s="16">
        <v>54</v>
      </c>
      <c r="B59" s="9">
        <v>1</v>
      </c>
      <c r="C59" s="9">
        <v>1</v>
      </c>
      <c r="D59" s="9">
        <v>2</v>
      </c>
      <c r="E59" s="9">
        <v>1</v>
      </c>
      <c r="F59" s="9">
        <v>1</v>
      </c>
      <c r="G59" s="9">
        <v>1</v>
      </c>
      <c r="H59" s="9">
        <v>4</v>
      </c>
      <c r="I59" s="9">
        <v>2</v>
      </c>
      <c r="J59" s="9">
        <v>1</v>
      </c>
      <c r="K59" s="9">
        <v>1</v>
      </c>
      <c r="L59" s="64">
        <f t="shared" si="0"/>
        <v>15</v>
      </c>
      <c r="M59" s="12"/>
      <c r="N59" s="16">
        <v>54</v>
      </c>
      <c r="O59" s="9">
        <v>3</v>
      </c>
      <c r="P59" s="9">
        <v>1</v>
      </c>
      <c r="Q59" s="9">
        <v>2</v>
      </c>
      <c r="R59" s="9">
        <v>4</v>
      </c>
      <c r="S59" s="9">
        <v>1</v>
      </c>
      <c r="T59" s="9">
        <v>1</v>
      </c>
      <c r="U59" s="9">
        <v>2</v>
      </c>
      <c r="V59" s="9">
        <v>1</v>
      </c>
      <c r="W59" s="9">
        <v>1</v>
      </c>
      <c r="X59" s="9">
        <v>1</v>
      </c>
      <c r="Y59" s="64">
        <f t="shared" si="1"/>
        <v>17</v>
      </c>
    </row>
    <row r="60" spans="1:25" ht="18.75">
      <c r="A60" s="16">
        <v>55</v>
      </c>
      <c r="B60" s="9">
        <v>1</v>
      </c>
      <c r="C60" s="9">
        <v>4</v>
      </c>
      <c r="D60" s="9">
        <v>3</v>
      </c>
      <c r="E60" s="9">
        <v>2</v>
      </c>
      <c r="F60" s="9">
        <v>5</v>
      </c>
      <c r="G60" s="9">
        <v>1</v>
      </c>
      <c r="H60" s="9">
        <v>3</v>
      </c>
      <c r="I60" s="9">
        <v>4</v>
      </c>
      <c r="J60" s="9">
        <v>2</v>
      </c>
      <c r="K60" s="9">
        <v>1</v>
      </c>
      <c r="L60" s="64">
        <f t="shared" si="0"/>
        <v>26</v>
      </c>
      <c r="M60" s="12"/>
      <c r="N60" s="16">
        <v>55</v>
      </c>
      <c r="O60" s="9">
        <v>3</v>
      </c>
      <c r="P60" s="9">
        <v>2</v>
      </c>
      <c r="Q60" s="9">
        <v>2</v>
      </c>
      <c r="R60" s="9">
        <v>2</v>
      </c>
      <c r="S60" s="9">
        <v>2</v>
      </c>
      <c r="T60" s="9">
        <v>1</v>
      </c>
      <c r="U60" s="9">
        <v>4</v>
      </c>
      <c r="V60" s="9">
        <v>2</v>
      </c>
      <c r="W60" s="9">
        <v>2</v>
      </c>
      <c r="X60" s="9">
        <v>1</v>
      </c>
      <c r="Y60" s="64">
        <f t="shared" si="1"/>
        <v>21</v>
      </c>
    </row>
    <row r="61" spans="1:25" ht="18.75">
      <c r="A61" s="16">
        <v>56</v>
      </c>
      <c r="B61" s="9">
        <v>4</v>
      </c>
      <c r="C61" s="9">
        <v>5</v>
      </c>
      <c r="D61" s="9">
        <v>5</v>
      </c>
      <c r="E61" s="9">
        <v>1</v>
      </c>
      <c r="F61" s="9">
        <v>5</v>
      </c>
      <c r="G61" s="9">
        <v>1</v>
      </c>
      <c r="H61" s="9">
        <v>5</v>
      </c>
      <c r="I61" s="9">
        <v>4</v>
      </c>
      <c r="J61" s="9">
        <v>3</v>
      </c>
      <c r="K61" s="9">
        <v>5</v>
      </c>
      <c r="L61" s="64">
        <f t="shared" si="0"/>
        <v>38</v>
      </c>
      <c r="M61" s="12"/>
      <c r="N61" s="16">
        <v>56</v>
      </c>
      <c r="O61" s="9">
        <v>2</v>
      </c>
      <c r="P61" s="9">
        <v>1</v>
      </c>
      <c r="Q61" s="9">
        <v>2</v>
      </c>
      <c r="R61" s="9">
        <v>1</v>
      </c>
      <c r="S61" s="9">
        <v>5</v>
      </c>
      <c r="T61" s="9">
        <v>3</v>
      </c>
      <c r="U61" s="9">
        <v>4</v>
      </c>
      <c r="V61" s="9">
        <v>1</v>
      </c>
      <c r="W61" s="9">
        <v>1</v>
      </c>
      <c r="X61" s="9">
        <v>1</v>
      </c>
      <c r="Y61" s="64">
        <f t="shared" si="1"/>
        <v>21</v>
      </c>
    </row>
    <row r="62" spans="1:25" ht="18.75">
      <c r="A62" s="16">
        <v>57</v>
      </c>
      <c r="B62" s="9">
        <v>1</v>
      </c>
      <c r="C62" s="9">
        <v>1</v>
      </c>
      <c r="D62" s="9">
        <v>1</v>
      </c>
      <c r="E62" s="9">
        <v>1</v>
      </c>
      <c r="F62" s="9">
        <v>5</v>
      </c>
      <c r="G62" s="9">
        <v>1</v>
      </c>
      <c r="H62" s="9">
        <v>2</v>
      </c>
      <c r="I62" s="9">
        <v>1</v>
      </c>
      <c r="J62" s="9">
        <v>1</v>
      </c>
      <c r="K62" s="9">
        <v>1</v>
      </c>
      <c r="L62" s="64">
        <f t="shared" si="0"/>
        <v>15</v>
      </c>
      <c r="M62" s="12"/>
      <c r="N62" s="16">
        <v>57</v>
      </c>
      <c r="O62" s="9">
        <v>1</v>
      </c>
      <c r="P62" s="9">
        <v>1</v>
      </c>
      <c r="Q62" s="9">
        <v>1</v>
      </c>
      <c r="R62" s="9">
        <v>2</v>
      </c>
      <c r="S62" s="9">
        <v>1</v>
      </c>
      <c r="T62" s="9">
        <v>1</v>
      </c>
      <c r="U62" s="9">
        <v>2</v>
      </c>
      <c r="V62" s="9">
        <v>2</v>
      </c>
      <c r="W62" s="9">
        <v>1</v>
      </c>
      <c r="X62" s="9">
        <v>1</v>
      </c>
      <c r="Y62" s="64">
        <f t="shared" si="1"/>
        <v>13</v>
      </c>
    </row>
    <row r="63" spans="1:25" ht="18.75">
      <c r="A63" s="16">
        <v>58</v>
      </c>
      <c r="B63" s="9">
        <v>2</v>
      </c>
      <c r="C63" s="9">
        <v>1</v>
      </c>
      <c r="D63" s="9">
        <v>1</v>
      </c>
      <c r="E63" s="9">
        <v>1</v>
      </c>
      <c r="F63" s="9">
        <v>1</v>
      </c>
      <c r="G63" s="9">
        <v>3</v>
      </c>
      <c r="H63" s="9">
        <v>4</v>
      </c>
      <c r="I63" s="9">
        <v>2</v>
      </c>
      <c r="J63" s="9">
        <v>1</v>
      </c>
      <c r="K63" s="9">
        <v>1</v>
      </c>
      <c r="L63" s="64">
        <f t="shared" si="0"/>
        <v>17</v>
      </c>
      <c r="M63" s="12"/>
      <c r="N63" s="16">
        <v>58</v>
      </c>
      <c r="O63" s="9">
        <v>2</v>
      </c>
      <c r="P63" s="9">
        <v>1</v>
      </c>
      <c r="Q63" s="9">
        <v>4</v>
      </c>
      <c r="R63" s="9">
        <v>4</v>
      </c>
      <c r="S63" s="9">
        <v>1</v>
      </c>
      <c r="T63" s="9">
        <v>2</v>
      </c>
      <c r="U63" s="9">
        <v>3</v>
      </c>
      <c r="V63" s="9">
        <v>2</v>
      </c>
      <c r="W63" s="9">
        <v>1</v>
      </c>
      <c r="X63" s="9">
        <v>1</v>
      </c>
      <c r="Y63" s="64">
        <f t="shared" si="1"/>
        <v>21</v>
      </c>
    </row>
    <row r="64" spans="1:25" ht="18.75">
      <c r="A64" s="16">
        <v>59</v>
      </c>
      <c r="B64" s="9">
        <v>1</v>
      </c>
      <c r="C64" s="9">
        <v>1</v>
      </c>
      <c r="D64" s="9">
        <v>2</v>
      </c>
      <c r="E64" s="9">
        <v>1</v>
      </c>
      <c r="F64" s="9">
        <v>1</v>
      </c>
      <c r="G64" s="9">
        <v>1</v>
      </c>
      <c r="H64" s="9">
        <v>4</v>
      </c>
      <c r="I64" s="9">
        <v>3</v>
      </c>
      <c r="J64" s="9">
        <v>1</v>
      </c>
      <c r="K64" s="9">
        <v>1</v>
      </c>
      <c r="L64" s="64">
        <f t="shared" si="0"/>
        <v>16</v>
      </c>
      <c r="M64" s="12"/>
      <c r="N64" s="16">
        <v>59</v>
      </c>
      <c r="O64" s="9">
        <v>1</v>
      </c>
      <c r="P64" s="9">
        <v>1</v>
      </c>
      <c r="Q64" s="9">
        <v>2</v>
      </c>
      <c r="R64" s="9">
        <v>3</v>
      </c>
      <c r="S64" s="9">
        <v>5</v>
      </c>
      <c r="T64" s="9">
        <v>1</v>
      </c>
      <c r="U64" s="9">
        <v>4</v>
      </c>
      <c r="V64" s="9">
        <v>2</v>
      </c>
      <c r="W64" s="9">
        <v>1</v>
      </c>
      <c r="X64" s="9">
        <v>1</v>
      </c>
      <c r="Y64" s="64">
        <f t="shared" si="1"/>
        <v>21</v>
      </c>
    </row>
    <row r="65" spans="1:25" ht="18.75">
      <c r="A65" s="16">
        <v>60</v>
      </c>
      <c r="B65" s="9">
        <v>2</v>
      </c>
      <c r="C65" s="9">
        <v>2</v>
      </c>
      <c r="D65" s="9">
        <v>3</v>
      </c>
      <c r="E65" s="9">
        <v>2</v>
      </c>
      <c r="F65" s="9">
        <v>5</v>
      </c>
      <c r="G65" s="9">
        <v>1</v>
      </c>
      <c r="H65" s="9">
        <v>2</v>
      </c>
      <c r="I65" s="9">
        <v>1</v>
      </c>
      <c r="J65" s="9">
        <v>1</v>
      </c>
      <c r="K65" s="9">
        <v>1</v>
      </c>
      <c r="L65" s="64">
        <f t="shared" si="0"/>
        <v>20</v>
      </c>
      <c r="M65" s="12"/>
      <c r="N65" s="16">
        <v>60</v>
      </c>
      <c r="O65" s="9">
        <v>1</v>
      </c>
      <c r="P65" s="9">
        <v>1</v>
      </c>
      <c r="Q65" s="9">
        <v>1</v>
      </c>
      <c r="R65" s="9">
        <v>2</v>
      </c>
      <c r="S65" s="9">
        <v>5</v>
      </c>
      <c r="T65" s="9">
        <v>1</v>
      </c>
      <c r="U65" s="9">
        <v>5</v>
      </c>
      <c r="V65" s="9">
        <v>2</v>
      </c>
      <c r="W65" s="9">
        <v>1</v>
      </c>
      <c r="X65" s="9">
        <v>1</v>
      </c>
      <c r="Y65" s="64">
        <f t="shared" si="1"/>
        <v>20</v>
      </c>
    </row>
    <row r="66" spans="1:25" ht="18.75">
      <c r="A66" s="16">
        <v>61</v>
      </c>
      <c r="B66" s="9">
        <v>4</v>
      </c>
      <c r="C66" s="9">
        <v>5</v>
      </c>
      <c r="D66" s="9">
        <v>4</v>
      </c>
      <c r="E66" s="9">
        <v>3</v>
      </c>
      <c r="F66" s="9">
        <v>5</v>
      </c>
      <c r="G66" s="9">
        <v>2</v>
      </c>
      <c r="H66" s="9">
        <v>2</v>
      </c>
      <c r="I66" s="9">
        <v>1</v>
      </c>
      <c r="J66" s="9">
        <v>5</v>
      </c>
      <c r="K66" s="9">
        <v>1</v>
      </c>
      <c r="L66" s="64">
        <f t="shared" si="0"/>
        <v>32</v>
      </c>
      <c r="M66" s="12"/>
      <c r="N66" s="16">
        <v>61</v>
      </c>
      <c r="O66" s="9">
        <v>1</v>
      </c>
      <c r="P66" s="9">
        <v>1</v>
      </c>
      <c r="Q66" s="9">
        <v>1</v>
      </c>
      <c r="R66" s="9">
        <v>2</v>
      </c>
      <c r="S66" s="9">
        <v>1</v>
      </c>
      <c r="T66" s="9">
        <v>1</v>
      </c>
      <c r="U66" s="9">
        <v>2</v>
      </c>
      <c r="V66" s="9">
        <v>1</v>
      </c>
      <c r="W66" s="9">
        <v>1</v>
      </c>
      <c r="X66" s="9">
        <v>1</v>
      </c>
      <c r="Y66" s="64">
        <f t="shared" si="1"/>
        <v>12</v>
      </c>
    </row>
    <row r="67" spans="1:25" ht="18.75">
      <c r="A67" s="16">
        <v>62</v>
      </c>
      <c r="B67" s="9">
        <v>1</v>
      </c>
      <c r="C67" s="9">
        <v>2</v>
      </c>
      <c r="D67" s="9">
        <v>1</v>
      </c>
      <c r="E67" s="9">
        <v>1</v>
      </c>
      <c r="F67" s="9">
        <v>1</v>
      </c>
      <c r="G67" s="9">
        <v>1</v>
      </c>
      <c r="H67" s="9">
        <v>3</v>
      </c>
      <c r="I67" s="9">
        <v>2</v>
      </c>
      <c r="J67" s="9">
        <v>1</v>
      </c>
      <c r="K67" s="9">
        <v>1</v>
      </c>
      <c r="L67" s="64">
        <f t="shared" si="0"/>
        <v>14</v>
      </c>
      <c r="M67" s="12"/>
      <c r="N67" s="16">
        <v>62</v>
      </c>
      <c r="O67" s="9">
        <v>2</v>
      </c>
      <c r="P67" s="9">
        <v>2</v>
      </c>
      <c r="Q67" s="9">
        <v>2</v>
      </c>
      <c r="R67" s="9">
        <v>1</v>
      </c>
      <c r="S67" s="9">
        <v>1</v>
      </c>
      <c r="T67" s="9">
        <v>1</v>
      </c>
      <c r="U67" s="9">
        <v>4</v>
      </c>
      <c r="V67" s="9">
        <v>2</v>
      </c>
      <c r="W67" s="9">
        <v>1</v>
      </c>
      <c r="X67" s="9">
        <v>5</v>
      </c>
      <c r="Y67" s="64">
        <f t="shared" si="1"/>
        <v>21</v>
      </c>
    </row>
    <row r="68" spans="1:25" ht="18.75">
      <c r="A68" s="16">
        <v>63</v>
      </c>
      <c r="B68" s="9">
        <v>1</v>
      </c>
      <c r="C68" s="9">
        <v>1</v>
      </c>
      <c r="D68" s="9">
        <v>1</v>
      </c>
      <c r="E68" s="9">
        <v>1</v>
      </c>
      <c r="F68" s="9">
        <v>1</v>
      </c>
      <c r="G68" s="9">
        <v>1</v>
      </c>
      <c r="H68" s="9">
        <v>4</v>
      </c>
      <c r="I68" s="9">
        <v>1</v>
      </c>
      <c r="J68" s="9">
        <v>1</v>
      </c>
      <c r="K68" s="9">
        <v>1</v>
      </c>
      <c r="L68" s="64">
        <f t="shared" si="0"/>
        <v>13</v>
      </c>
      <c r="M68" s="12"/>
      <c r="N68" s="16">
        <v>63</v>
      </c>
      <c r="O68" s="9">
        <v>1</v>
      </c>
      <c r="P68" s="9">
        <v>3</v>
      </c>
      <c r="Q68" s="9">
        <v>1</v>
      </c>
      <c r="R68" s="9">
        <v>2</v>
      </c>
      <c r="S68" s="9">
        <v>2</v>
      </c>
      <c r="T68" s="9">
        <v>2</v>
      </c>
      <c r="U68" s="9">
        <v>4</v>
      </c>
      <c r="V68" s="9">
        <v>4</v>
      </c>
      <c r="W68" s="9">
        <v>1</v>
      </c>
      <c r="X68" s="9">
        <v>1</v>
      </c>
      <c r="Y68" s="64">
        <f t="shared" si="1"/>
        <v>21</v>
      </c>
    </row>
    <row r="69" spans="1:25" ht="18.75">
      <c r="A69" s="16">
        <v>64</v>
      </c>
      <c r="B69" s="9">
        <v>2</v>
      </c>
      <c r="C69" s="9">
        <v>2</v>
      </c>
      <c r="D69" s="9">
        <v>3</v>
      </c>
      <c r="E69" s="9">
        <v>2</v>
      </c>
      <c r="F69" s="9">
        <v>5</v>
      </c>
      <c r="G69" s="9">
        <v>2</v>
      </c>
      <c r="H69" s="9">
        <v>4</v>
      </c>
      <c r="I69" s="9">
        <v>2</v>
      </c>
      <c r="J69" s="9">
        <v>1</v>
      </c>
      <c r="K69" s="9">
        <v>1</v>
      </c>
      <c r="L69" s="64">
        <f t="shared" si="0"/>
        <v>24</v>
      </c>
      <c r="M69" s="12"/>
      <c r="N69" s="16">
        <v>64</v>
      </c>
      <c r="O69" s="9">
        <v>2</v>
      </c>
      <c r="P69" s="9">
        <v>1</v>
      </c>
      <c r="Q69" s="9">
        <v>1</v>
      </c>
      <c r="R69" s="9">
        <v>1</v>
      </c>
      <c r="S69" s="9">
        <v>2</v>
      </c>
      <c r="T69" s="9">
        <v>1</v>
      </c>
      <c r="U69" s="9">
        <v>4</v>
      </c>
      <c r="V69" s="9">
        <v>3</v>
      </c>
      <c r="W69" s="9">
        <v>1</v>
      </c>
      <c r="X69" s="9">
        <v>3</v>
      </c>
      <c r="Y69" s="64">
        <f t="shared" si="1"/>
        <v>19</v>
      </c>
    </row>
    <row r="70" spans="1:25" ht="18.75">
      <c r="A70" s="16">
        <v>65</v>
      </c>
      <c r="B70" s="9">
        <v>1</v>
      </c>
      <c r="C70" s="9">
        <v>1</v>
      </c>
      <c r="D70" s="9">
        <v>1</v>
      </c>
      <c r="E70" s="9">
        <v>1</v>
      </c>
      <c r="F70" s="9">
        <v>1</v>
      </c>
      <c r="G70" s="9">
        <v>1</v>
      </c>
      <c r="H70" s="9">
        <v>1</v>
      </c>
      <c r="I70" s="9">
        <v>1</v>
      </c>
      <c r="J70" s="9">
        <v>1</v>
      </c>
      <c r="K70" s="9">
        <v>1</v>
      </c>
      <c r="L70" s="64">
        <f t="shared" si="0"/>
        <v>10</v>
      </c>
      <c r="M70" s="12"/>
      <c r="N70" s="16">
        <v>65</v>
      </c>
      <c r="O70" s="9">
        <v>2</v>
      </c>
      <c r="P70" s="9">
        <v>1</v>
      </c>
      <c r="Q70" s="9">
        <v>1</v>
      </c>
      <c r="R70" s="9">
        <v>2</v>
      </c>
      <c r="S70" s="9">
        <v>5</v>
      </c>
      <c r="T70" s="9">
        <v>3</v>
      </c>
      <c r="U70" s="9">
        <v>4</v>
      </c>
      <c r="V70" s="9">
        <v>4</v>
      </c>
      <c r="W70" s="9">
        <v>1</v>
      </c>
      <c r="X70" s="9">
        <v>1</v>
      </c>
      <c r="Y70" s="64">
        <f t="shared" si="1"/>
        <v>24</v>
      </c>
    </row>
    <row r="71" spans="1:25" ht="18.75">
      <c r="A71" s="16">
        <v>66</v>
      </c>
      <c r="B71" s="9">
        <v>2</v>
      </c>
      <c r="C71" s="9">
        <v>2</v>
      </c>
      <c r="D71" s="9">
        <v>2</v>
      </c>
      <c r="E71" s="9">
        <v>4</v>
      </c>
      <c r="F71" s="9">
        <v>1</v>
      </c>
      <c r="G71" s="9">
        <v>4</v>
      </c>
      <c r="H71" s="9">
        <v>4</v>
      </c>
      <c r="I71" s="9">
        <v>2</v>
      </c>
      <c r="J71" s="9">
        <v>1</v>
      </c>
      <c r="K71" s="9">
        <v>1</v>
      </c>
      <c r="L71" s="64">
        <f t="shared" si="0"/>
        <v>23</v>
      </c>
      <c r="M71" s="12"/>
      <c r="N71" s="16">
        <v>66</v>
      </c>
      <c r="O71" s="9">
        <v>3</v>
      </c>
      <c r="P71" s="9">
        <v>1</v>
      </c>
      <c r="Q71" s="9">
        <v>1</v>
      </c>
      <c r="R71" s="9">
        <v>1</v>
      </c>
      <c r="S71" s="9">
        <v>1</v>
      </c>
      <c r="T71" s="9">
        <v>1</v>
      </c>
      <c r="U71" s="9">
        <v>4</v>
      </c>
      <c r="V71" s="9">
        <v>4</v>
      </c>
      <c r="W71" s="9">
        <v>1</v>
      </c>
      <c r="X71" s="9">
        <v>1</v>
      </c>
      <c r="Y71" s="64">
        <f t="shared" si="1"/>
        <v>18</v>
      </c>
    </row>
    <row r="72" spans="1:25" ht="18.75">
      <c r="A72" s="16">
        <v>67</v>
      </c>
      <c r="B72" s="9">
        <v>1</v>
      </c>
      <c r="C72" s="9">
        <v>1</v>
      </c>
      <c r="D72" s="9">
        <v>1</v>
      </c>
      <c r="E72" s="9">
        <v>1</v>
      </c>
      <c r="F72" s="9">
        <v>1</v>
      </c>
      <c r="G72" s="9">
        <v>1</v>
      </c>
      <c r="H72" s="9">
        <v>5</v>
      </c>
      <c r="I72" s="9">
        <v>4</v>
      </c>
      <c r="J72" s="9">
        <v>1</v>
      </c>
      <c r="K72" s="9">
        <v>1</v>
      </c>
      <c r="L72" s="64">
        <f t="shared" si="0"/>
        <v>17</v>
      </c>
      <c r="M72" s="12"/>
      <c r="N72" s="16">
        <v>67</v>
      </c>
      <c r="O72" s="9">
        <v>2</v>
      </c>
      <c r="P72" s="9">
        <v>1</v>
      </c>
      <c r="Q72" s="9">
        <v>3</v>
      </c>
      <c r="R72" s="9">
        <v>3</v>
      </c>
      <c r="S72" s="9">
        <v>5</v>
      </c>
      <c r="T72" s="9">
        <v>2</v>
      </c>
      <c r="U72" s="9">
        <v>4</v>
      </c>
      <c r="V72" s="9">
        <v>4</v>
      </c>
      <c r="W72" s="9">
        <v>2</v>
      </c>
      <c r="X72" s="9">
        <v>2</v>
      </c>
      <c r="Y72" s="64">
        <f t="shared" si="1"/>
        <v>28</v>
      </c>
    </row>
    <row r="73" spans="1:25" ht="18.75">
      <c r="A73" s="16">
        <v>68</v>
      </c>
      <c r="B73" s="9">
        <v>1</v>
      </c>
      <c r="C73" s="9">
        <v>1</v>
      </c>
      <c r="D73" s="9">
        <v>1</v>
      </c>
      <c r="E73" s="9">
        <v>1</v>
      </c>
      <c r="F73" s="9">
        <v>1</v>
      </c>
      <c r="G73" s="9">
        <v>1</v>
      </c>
      <c r="H73" s="9">
        <v>4</v>
      </c>
      <c r="I73" s="9">
        <v>2</v>
      </c>
      <c r="J73" s="9">
        <v>1</v>
      </c>
      <c r="K73" s="9">
        <v>1</v>
      </c>
      <c r="L73" s="64">
        <f t="shared" si="0"/>
        <v>14</v>
      </c>
      <c r="M73" s="12"/>
      <c r="N73" s="16">
        <v>68</v>
      </c>
      <c r="O73" s="9">
        <v>2</v>
      </c>
      <c r="P73" s="9">
        <v>2</v>
      </c>
      <c r="Q73" s="9">
        <v>3</v>
      </c>
      <c r="R73" s="9">
        <v>2</v>
      </c>
      <c r="S73" s="9">
        <v>1</v>
      </c>
      <c r="T73" s="9">
        <v>1</v>
      </c>
      <c r="U73" s="9">
        <v>3</v>
      </c>
      <c r="V73" s="9">
        <v>3</v>
      </c>
      <c r="W73" s="9">
        <v>1</v>
      </c>
      <c r="X73" s="9">
        <v>3</v>
      </c>
      <c r="Y73" s="64">
        <f t="shared" si="1"/>
        <v>21</v>
      </c>
    </row>
    <row r="74" spans="1:25" ht="18.75">
      <c r="A74" s="16">
        <v>69</v>
      </c>
      <c r="B74" s="9">
        <v>1</v>
      </c>
      <c r="C74" s="9">
        <v>1</v>
      </c>
      <c r="D74" s="9">
        <v>1</v>
      </c>
      <c r="E74" s="9">
        <v>1</v>
      </c>
      <c r="F74" s="9">
        <v>1</v>
      </c>
      <c r="G74" s="9">
        <v>1</v>
      </c>
      <c r="H74" s="9">
        <v>1</v>
      </c>
      <c r="I74" s="9">
        <v>1</v>
      </c>
      <c r="J74" s="9">
        <v>1</v>
      </c>
      <c r="K74" s="9">
        <v>1</v>
      </c>
      <c r="L74" s="64">
        <f t="shared" si="0"/>
        <v>10</v>
      </c>
      <c r="M74" s="12"/>
      <c r="N74" s="16">
        <v>69</v>
      </c>
      <c r="O74" s="9">
        <v>3</v>
      </c>
      <c r="P74" s="9">
        <v>3</v>
      </c>
      <c r="Q74" s="9">
        <v>2</v>
      </c>
      <c r="R74" s="9">
        <v>4</v>
      </c>
      <c r="S74" s="9">
        <v>5</v>
      </c>
      <c r="T74" s="9">
        <v>1</v>
      </c>
      <c r="U74" s="9">
        <v>3</v>
      </c>
      <c r="V74" s="9">
        <v>2</v>
      </c>
      <c r="W74" s="9">
        <v>2</v>
      </c>
      <c r="X74" s="9">
        <v>1</v>
      </c>
      <c r="Y74" s="64">
        <f t="shared" si="1"/>
        <v>26</v>
      </c>
    </row>
    <row r="75" spans="1:25" ht="18.75">
      <c r="A75" s="16">
        <v>70</v>
      </c>
      <c r="B75" s="9">
        <v>1</v>
      </c>
      <c r="C75" s="9">
        <v>1</v>
      </c>
      <c r="D75" s="9">
        <v>4</v>
      </c>
      <c r="E75" s="9">
        <v>1</v>
      </c>
      <c r="F75" s="9">
        <v>2</v>
      </c>
      <c r="G75" s="9">
        <v>1</v>
      </c>
      <c r="H75" s="9">
        <v>4</v>
      </c>
      <c r="I75" s="9">
        <v>2</v>
      </c>
      <c r="J75" s="9">
        <v>1</v>
      </c>
      <c r="K75" s="9">
        <v>2</v>
      </c>
      <c r="L75" s="64">
        <f t="shared" si="0"/>
        <v>19</v>
      </c>
      <c r="M75" s="12"/>
      <c r="N75" s="16">
        <v>70</v>
      </c>
      <c r="O75" s="9">
        <v>1</v>
      </c>
      <c r="P75" s="9">
        <v>3</v>
      </c>
      <c r="Q75" s="9">
        <v>2</v>
      </c>
      <c r="R75" s="9">
        <v>4</v>
      </c>
      <c r="S75" s="9">
        <v>3</v>
      </c>
      <c r="T75" s="9">
        <v>1</v>
      </c>
      <c r="U75" s="9">
        <v>5</v>
      </c>
      <c r="V75" s="9">
        <v>3</v>
      </c>
      <c r="W75" s="9">
        <v>1</v>
      </c>
      <c r="X75" s="9">
        <v>1</v>
      </c>
      <c r="Y75" s="64">
        <f t="shared" si="1"/>
        <v>24</v>
      </c>
    </row>
    <row r="76" spans="1:25" ht="18.75">
      <c r="A76" s="16">
        <v>71</v>
      </c>
      <c r="B76" s="9">
        <v>2</v>
      </c>
      <c r="C76" s="9">
        <v>2</v>
      </c>
      <c r="D76" s="9">
        <v>4</v>
      </c>
      <c r="E76" s="9">
        <v>3</v>
      </c>
      <c r="F76" s="9">
        <v>3</v>
      </c>
      <c r="G76" s="9">
        <v>1</v>
      </c>
      <c r="H76" s="9">
        <v>3</v>
      </c>
      <c r="I76" s="9">
        <v>1</v>
      </c>
      <c r="J76" s="9">
        <v>2</v>
      </c>
      <c r="K76" s="9">
        <v>2</v>
      </c>
      <c r="L76" s="64">
        <f t="shared" si="0"/>
        <v>23</v>
      </c>
      <c r="M76" s="12"/>
      <c r="N76" s="16">
        <v>71</v>
      </c>
      <c r="O76" s="9">
        <v>4</v>
      </c>
      <c r="P76" s="9">
        <v>4</v>
      </c>
      <c r="Q76" s="9">
        <v>2</v>
      </c>
      <c r="R76" s="9">
        <v>2</v>
      </c>
      <c r="S76" s="9">
        <v>4</v>
      </c>
      <c r="T76" s="9">
        <v>4</v>
      </c>
      <c r="U76" s="9">
        <v>4</v>
      </c>
      <c r="V76" s="9">
        <v>2</v>
      </c>
      <c r="W76" s="9">
        <v>2</v>
      </c>
      <c r="X76" s="9">
        <v>2</v>
      </c>
      <c r="Y76" s="64">
        <f t="shared" si="1"/>
        <v>30</v>
      </c>
    </row>
    <row r="77" spans="1:25" ht="18.75">
      <c r="A77" s="16">
        <v>72</v>
      </c>
      <c r="B77" s="9">
        <v>1</v>
      </c>
      <c r="C77" s="9">
        <v>1</v>
      </c>
      <c r="D77" s="9">
        <v>1</v>
      </c>
      <c r="E77" s="9">
        <v>2</v>
      </c>
      <c r="F77" s="9">
        <v>5</v>
      </c>
      <c r="G77" s="9">
        <v>2</v>
      </c>
      <c r="H77" s="9">
        <v>4</v>
      </c>
      <c r="I77" s="9">
        <v>3</v>
      </c>
      <c r="J77" s="9">
        <v>1</v>
      </c>
      <c r="K77" s="9">
        <v>1</v>
      </c>
      <c r="L77" s="64">
        <f t="shared" si="0"/>
        <v>21</v>
      </c>
      <c r="M77" s="12"/>
      <c r="N77" s="16">
        <v>72</v>
      </c>
      <c r="O77" s="9">
        <v>3</v>
      </c>
      <c r="P77" s="9">
        <v>2</v>
      </c>
      <c r="Q77" s="9">
        <v>1</v>
      </c>
      <c r="R77" s="9">
        <v>1</v>
      </c>
      <c r="S77" s="9">
        <v>1</v>
      </c>
      <c r="T77" s="9">
        <v>1</v>
      </c>
      <c r="U77" s="9">
        <v>5</v>
      </c>
      <c r="V77" s="9">
        <v>3</v>
      </c>
      <c r="W77" s="9">
        <v>1</v>
      </c>
      <c r="X77" s="9">
        <v>2</v>
      </c>
      <c r="Y77" s="64">
        <f t="shared" si="1"/>
        <v>20</v>
      </c>
    </row>
    <row r="78" spans="1:25" ht="18.75">
      <c r="A78" s="16">
        <v>73</v>
      </c>
      <c r="B78" s="9">
        <v>1</v>
      </c>
      <c r="C78" s="9">
        <v>1</v>
      </c>
      <c r="D78" s="9">
        <v>1</v>
      </c>
      <c r="E78" s="9">
        <v>3</v>
      </c>
      <c r="F78" s="9">
        <v>5</v>
      </c>
      <c r="G78" s="9">
        <v>3</v>
      </c>
      <c r="H78" s="9">
        <v>5</v>
      </c>
      <c r="I78" s="9">
        <v>1</v>
      </c>
      <c r="J78" s="9">
        <v>1</v>
      </c>
      <c r="K78" s="9">
        <v>2</v>
      </c>
      <c r="L78" s="64">
        <f t="shared" si="0"/>
        <v>23</v>
      </c>
      <c r="M78" s="12"/>
      <c r="N78" s="16">
        <v>73</v>
      </c>
      <c r="O78" s="9">
        <v>1</v>
      </c>
      <c r="P78" s="9">
        <v>1</v>
      </c>
      <c r="Q78" s="9">
        <v>1</v>
      </c>
      <c r="R78" s="9">
        <v>4</v>
      </c>
      <c r="S78" s="9">
        <v>1</v>
      </c>
      <c r="T78" s="9">
        <v>1</v>
      </c>
      <c r="U78" s="9">
        <v>2</v>
      </c>
      <c r="V78" s="9">
        <v>2</v>
      </c>
      <c r="W78" s="9">
        <v>1</v>
      </c>
      <c r="X78" s="9">
        <v>1</v>
      </c>
      <c r="Y78" s="64">
        <f t="shared" si="1"/>
        <v>15</v>
      </c>
    </row>
    <row r="79" spans="1:25" ht="18.75">
      <c r="A79" s="16">
        <v>74</v>
      </c>
      <c r="B79" s="9">
        <v>4</v>
      </c>
      <c r="C79" s="9">
        <v>5</v>
      </c>
      <c r="D79" s="9">
        <v>2</v>
      </c>
      <c r="E79" s="9">
        <v>2</v>
      </c>
      <c r="F79" s="9">
        <v>3</v>
      </c>
      <c r="G79" s="9">
        <v>1</v>
      </c>
      <c r="H79" s="9">
        <v>3</v>
      </c>
      <c r="I79" s="9">
        <v>2</v>
      </c>
      <c r="J79" s="9">
        <v>4</v>
      </c>
      <c r="K79" s="9">
        <v>2</v>
      </c>
      <c r="L79" s="64">
        <f t="shared" si="0"/>
        <v>28</v>
      </c>
      <c r="M79" s="12"/>
      <c r="N79" s="16">
        <v>74</v>
      </c>
      <c r="O79" s="9">
        <v>2</v>
      </c>
      <c r="P79" s="9">
        <v>4</v>
      </c>
      <c r="Q79" s="9">
        <v>4</v>
      </c>
      <c r="R79" s="9">
        <v>1</v>
      </c>
      <c r="S79" s="9">
        <v>5</v>
      </c>
      <c r="T79" s="9">
        <v>1</v>
      </c>
      <c r="U79" s="9">
        <v>4</v>
      </c>
      <c r="V79" s="9">
        <v>4</v>
      </c>
      <c r="W79" s="9">
        <v>1</v>
      </c>
      <c r="X79" s="9">
        <v>1</v>
      </c>
      <c r="Y79" s="64">
        <f t="shared" si="1"/>
        <v>27</v>
      </c>
    </row>
    <row r="80" spans="1:25" ht="18.75">
      <c r="A80" s="16">
        <v>75</v>
      </c>
      <c r="B80" s="9">
        <v>2</v>
      </c>
      <c r="C80" s="9">
        <v>2</v>
      </c>
      <c r="D80" s="9">
        <v>3</v>
      </c>
      <c r="E80" s="9">
        <v>2</v>
      </c>
      <c r="F80" s="9">
        <v>1</v>
      </c>
      <c r="G80" s="9">
        <v>1</v>
      </c>
      <c r="H80" s="9">
        <v>2</v>
      </c>
      <c r="I80" s="9">
        <v>1</v>
      </c>
      <c r="J80" s="9">
        <v>2</v>
      </c>
      <c r="K80" s="9">
        <v>1</v>
      </c>
      <c r="L80" s="64">
        <f t="shared" si="0"/>
        <v>17</v>
      </c>
      <c r="M80" s="12"/>
      <c r="N80" s="16">
        <v>75</v>
      </c>
      <c r="O80" s="9">
        <v>4</v>
      </c>
      <c r="P80" s="9">
        <v>5</v>
      </c>
      <c r="Q80" s="9">
        <v>3</v>
      </c>
      <c r="R80" s="9">
        <v>2</v>
      </c>
      <c r="S80" s="9">
        <v>4</v>
      </c>
      <c r="T80" s="9">
        <v>2</v>
      </c>
      <c r="U80" s="9">
        <v>4</v>
      </c>
      <c r="V80" s="9">
        <v>4</v>
      </c>
      <c r="W80" s="9">
        <v>2</v>
      </c>
      <c r="X80" s="9">
        <v>1</v>
      </c>
      <c r="Y80" s="64">
        <f t="shared" si="1"/>
        <v>31</v>
      </c>
    </row>
    <row r="81" spans="1:25" ht="18.75">
      <c r="A81" s="16">
        <v>76</v>
      </c>
      <c r="B81" s="9">
        <v>1</v>
      </c>
      <c r="C81" s="9">
        <v>1</v>
      </c>
      <c r="D81" s="9">
        <v>4</v>
      </c>
      <c r="E81" s="9">
        <v>1</v>
      </c>
      <c r="F81" s="9">
        <v>1</v>
      </c>
      <c r="G81" s="9">
        <v>1</v>
      </c>
      <c r="H81" s="9">
        <v>4</v>
      </c>
      <c r="I81" s="9">
        <v>2</v>
      </c>
      <c r="J81" s="9">
        <v>1</v>
      </c>
      <c r="K81" s="9">
        <v>1</v>
      </c>
      <c r="L81" s="64">
        <f t="shared" si="0"/>
        <v>17</v>
      </c>
      <c r="M81" s="12"/>
      <c r="N81" s="16">
        <v>76</v>
      </c>
      <c r="O81" s="9">
        <v>2</v>
      </c>
      <c r="P81" s="9">
        <v>4</v>
      </c>
      <c r="Q81" s="9">
        <v>4</v>
      </c>
      <c r="R81" s="9">
        <v>5</v>
      </c>
      <c r="S81" s="9">
        <v>5</v>
      </c>
      <c r="T81" s="9">
        <v>1</v>
      </c>
      <c r="U81" s="9">
        <v>2</v>
      </c>
      <c r="V81" s="9">
        <v>1</v>
      </c>
      <c r="W81" s="9">
        <v>2</v>
      </c>
      <c r="X81" s="9">
        <v>1</v>
      </c>
      <c r="Y81" s="64">
        <f t="shared" si="1"/>
        <v>27</v>
      </c>
    </row>
    <row r="82" spans="1:25" ht="18.75">
      <c r="A82" s="16">
        <v>77</v>
      </c>
      <c r="B82" s="9">
        <v>2</v>
      </c>
      <c r="C82" s="9">
        <v>4</v>
      </c>
      <c r="D82" s="9">
        <v>4</v>
      </c>
      <c r="E82" s="9">
        <v>2</v>
      </c>
      <c r="F82" s="9">
        <v>1</v>
      </c>
      <c r="G82" s="9">
        <v>5</v>
      </c>
      <c r="H82" s="9">
        <v>2</v>
      </c>
      <c r="I82" s="9">
        <v>1</v>
      </c>
      <c r="J82" s="9">
        <v>2</v>
      </c>
      <c r="K82" s="9">
        <v>1</v>
      </c>
      <c r="L82" s="64">
        <f t="shared" si="0"/>
        <v>24</v>
      </c>
      <c r="M82" s="12"/>
      <c r="N82" s="16">
        <v>77</v>
      </c>
      <c r="O82" s="9">
        <v>3</v>
      </c>
      <c r="P82" s="9">
        <v>5</v>
      </c>
      <c r="Q82" s="9">
        <v>3</v>
      </c>
      <c r="R82" s="9">
        <v>5</v>
      </c>
      <c r="S82" s="9">
        <v>1</v>
      </c>
      <c r="T82" s="9">
        <v>3</v>
      </c>
      <c r="U82" s="9">
        <v>2</v>
      </c>
      <c r="V82" s="9">
        <v>2</v>
      </c>
      <c r="W82" s="9">
        <v>3</v>
      </c>
      <c r="X82" s="9">
        <v>1</v>
      </c>
      <c r="Y82" s="64">
        <f>SUM(O82:X82)</f>
        <v>28</v>
      </c>
    </row>
    <row r="83" spans="1:25" ht="18.75">
      <c r="A83" s="16">
        <v>78</v>
      </c>
      <c r="B83" s="9">
        <v>2</v>
      </c>
      <c r="C83" s="9">
        <v>1</v>
      </c>
      <c r="D83" s="9">
        <v>1</v>
      </c>
      <c r="E83" s="9">
        <v>2</v>
      </c>
      <c r="F83" s="9">
        <v>5</v>
      </c>
      <c r="G83" s="9">
        <v>1</v>
      </c>
      <c r="H83" s="9">
        <v>2</v>
      </c>
      <c r="I83" s="9">
        <v>1</v>
      </c>
      <c r="J83" s="9">
        <v>1</v>
      </c>
      <c r="K83" s="9">
        <v>1</v>
      </c>
      <c r="L83" s="64">
        <f t="shared" si="0"/>
        <v>17</v>
      </c>
      <c r="M83" s="12"/>
      <c r="N83" s="16">
        <v>78</v>
      </c>
      <c r="O83" s="9">
        <v>1</v>
      </c>
      <c r="P83" s="9">
        <v>4</v>
      </c>
      <c r="Q83" s="9">
        <v>2</v>
      </c>
      <c r="R83" s="9">
        <v>1</v>
      </c>
      <c r="S83" s="9">
        <v>5</v>
      </c>
      <c r="T83" s="9">
        <v>1</v>
      </c>
      <c r="U83" s="9">
        <v>5</v>
      </c>
      <c r="V83" s="9">
        <v>5</v>
      </c>
      <c r="W83" s="9">
        <v>1</v>
      </c>
      <c r="X83" s="9">
        <v>1</v>
      </c>
      <c r="Y83" s="64">
        <f t="shared" si="1"/>
        <v>26</v>
      </c>
    </row>
    <row r="84" spans="1:25" ht="18.75">
      <c r="A84" s="16">
        <v>79</v>
      </c>
      <c r="B84" s="9">
        <v>1</v>
      </c>
      <c r="C84" s="9">
        <v>1</v>
      </c>
      <c r="D84" s="9">
        <v>3</v>
      </c>
      <c r="E84" s="9">
        <v>1</v>
      </c>
      <c r="F84" s="9">
        <v>5</v>
      </c>
      <c r="G84" s="9">
        <v>1</v>
      </c>
      <c r="H84" s="9">
        <v>3</v>
      </c>
      <c r="I84" s="9">
        <v>2</v>
      </c>
      <c r="J84" s="9">
        <v>1</v>
      </c>
      <c r="K84" s="9">
        <v>1</v>
      </c>
      <c r="L84" s="64">
        <f t="shared" si="0"/>
        <v>19</v>
      </c>
      <c r="M84" s="12"/>
      <c r="N84" s="16">
        <v>79</v>
      </c>
      <c r="O84" s="9">
        <v>2</v>
      </c>
      <c r="P84" s="9">
        <v>1</v>
      </c>
      <c r="Q84" s="9">
        <v>1</v>
      </c>
      <c r="R84" s="9">
        <v>2</v>
      </c>
      <c r="S84" s="9">
        <v>1</v>
      </c>
      <c r="T84" s="9">
        <v>2</v>
      </c>
      <c r="U84" s="9">
        <v>2</v>
      </c>
      <c r="V84" s="9">
        <v>1</v>
      </c>
      <c r="W84" s="9">
        <v>2</v>
      </c>
      <c r="X84" s="9">
        <v>4</v>
      </c>
      <c r="Y84" s="64">
        <f t="shared" si="1"/>
        <v>18</v>
      </c>
    </row>
    <row r="85" spans="1:25" ht="18.75">
      <c r="A85" s="16">
        <v>80</v>
      </c>
      <c r="B85" s="9">
        <v>1</v>
      </c>
      <c r="C85" s="9">
        <v>1</v>
      </c>
      <c r="D85" s="9">
        <v>1</v>
      </c>
      <c r="E85" s="9">
        <v>1</v>
      </c>
      <c r="F85" s="9">
        <v>5</v>
      </c>
      <c r="G85" s="9">
        <v>1</v>
      </c>
      <c r="H85" s="9">
        <v>3</v>
      </c>
      <c r="I85" s="9">
        <v>3</v>
      </c>
      <c r="J85" s="9">
        <v>1</v>
      </c>
      <c r="K85" s="9">
        <v>5</v>
      </c>
      <c r="L85" s="64">
        <f t="shared" si="0"/>
        <v>22</v>
      </c>
      <c r="M85" s="12"/>
      <c r="N85" s="16">
        <v>80</v>
      </c>
      <c r="O85" s="9">
        <v>5</v>
      </c>
      <c r="P85" s="9">
        <v>5</v>
      </c>
      <c r="Q85" s="9">
        <v>5</v>
      </c>
      <c r="R85" s="9">
        <v>4</v>
      </c>
      <c r="S85" s="9">
        <v>2</v>
      </c>
      <c r="T85" s="9">
        <v>4</v>
      </c>
      <c r="U85" s="9">
        <v>3</v>
      </c>
      <c r="V85" s="9">
        <v>4</v>
      </c>
      <c r="W85" s="9">
        <v>5</v>
      </c>
      <c r="X85" s="9">
        <v>4</v>
      </c>
      <c r="Y85" s="64">
        <f t="shared" si="1"/>
        <v>41</v>
      </c>
    </row>
    <row r="86" spans="1:25" ht="18.75">
      <c r="A86" s="16">
        <v>81</v>
      </c>
      <c r="B86" s="9">
        <v>2</v>
      </c>
      <c r="C86" s="9">
        <v>1</v>
      </c>
      <c r="D86" s="9">
        <v>3</v>
      </c>
      <c r="E86" s="9">
        <v>2</v>
      </c>
      <c r="F86" s="9">
        <v>5</v>
      </c>
      <c r="G86" s="9">
        <v>2</v>
      </c>
      <c r="H86" s="9">
        <v>3</v>
      </c>
      <c r="I86" s="9">
        <v>2</v>
      </c>
      <c r="J86" s="9">
        <v>2</v>
      </c>
      <c r="K86" s="9">
        <v>1</v>
      </c>
      <c r="L86" s="64">
        <f t="shared" si="0"/>
        <v>23</v>
      </c>
      <c r="M86" s="12"/>
      <c r="N86" s="16">
        <v>81</v>
      </c>
      <c r="O86" s="9">
        <v>4</v>
      </c>
      <c r="P86" s="9">
        <v>1</v>
      </c>
      <c r="Q86" s="9">
        <v>1</v>
      </c>
      <c r="R86" s="9">
        <v>1</v>
      </c>
      <c r="S86" s="9">
        <v>1</v>
      </c>
      <c r="T86" s="9">
        <v>1</v>
      </c>
      <c r="U86" s="9">
        <v>2</v>
      </c>
      <c r="V86" s="9">
        <v>5</v>
      </c>
      <c r="W86" s="9">
        <v>1</v>
      </c>
      <c r="X86" s="9">
        <v>1</v>
      </c>
      <c r="Y86" s="64">
        <f t="shared" si="1"/>
        <v>18</v>
      </c>
    </row>
    <row r="87" spans="1:25" ht="18.75">
      <c r="A87" s="16">
        <v>82</v>
      </c>
      <c r="B87" s="9">
        <v>1</v>
      </c>
      <c r="C87" s="9">
        <v>1</v>
      </c>
      <c r="D87" s="9">
        <v>3</v>
      </c>
      <c r="E87" s="9">
        <v>4</v>
      </c>
      <c r="F87" s="9">
        <v>1</v>
      </c>
      <c r="G87" s="9">
        <v>1</v>
      </c>
      <c r="H87" s="9">
        <v>4</v>
      </c>
      <c r="I87" s="9">
        <v>1</v>
      </c>
      <c r="J87" s="9">
        <v>1</v>
      </c>
      <c r="K87" s="9">
        <v>1</v>
      </c>
      <c r="L87" s="64">
        <f t="shared" si="0"/>
        <v>18</v>
      </c>
      <c r="M87" s="12"/>
      <c r="N87" s="16">
        <v>82</v>
      </c>
      <c r="O87" s="9">
        <v>4</v>
      </c>
      <c r="P87" s="9">
        <v>5</v>
      </c>
      <c r="Q87" s="9">
        <v>3</v>
      </c>
      <c r="R87" s="9">
        <v>2</v>
      </c>
      <c r="S87" s="9">
        <v>5</v>
      </c>
      <c r="T87" s="9">
        <v>1</v>
      </c>
      <c r="U87" s="9">
        <v>5</v>
      </c>
      <c r="V87" s="9">
        <v>4</v>
      </c>
      <c r="W87" s="9">
        <v>3</v>
      </c>
      <c r="X87" s="9">
        <v>3</v>
      </c>
      <c r="Y87" s="64">
        <f t="shared" si="1"/>
        <v>35</v>
      </c>
    </row>
    <row r="88" spans="1:25" ht="18.75">
      <c r="A88" s="16">
        <v>83</v>
      </c>
      <c r="B88" s="9">
        <v>3</v>
      </c>
      <c r="C88" s="9">
        <v>2</v>
      </c>
      <c r="D88" s="9">
        <v>4</v>
      </c>
      <c r="E88" s="9">
        <v>2</v>
      </c>
      <c r="F88" s="9">
        <v>4</v>
      </c>
      <c r="G88" s="9">
        <v>1</v>
      </c>
      <c r="H88" s="9">
        <v>3</v>
      </c>
      <c r="I88" s="9">
        <v>2</v>
      </c>
      <c r="J88" s="9">
        <v>2</v>
      </c>
      <c r="K88" s="9">
        <v>2</v>
      </c>
      <c r="L88" s="64">
        <f t="shared" si="0"/>
        <v>25</v>
      </c>
      <c r="M88" s="12"/>
      <c r="N88" s="16">
        <v>83</v>
      </c>
      <c r="O88" s="9"/>
      <c r="P88" s="9"/>
      <c r="Q88" s="9"/>
      <c r="R88" s="9"/>
      <c r="S88" s="9"/>
      <c r="T88" s="9"/>
      <c r="U88" s="9"/>
      <c r="V88" s="9"/>
      <c r="W88" s="9"/>
      <c r="X88" s="9"/>
      <c r="Y88" s="64"/>
    </row>
    <row r="89" spans="1:25" ht="18.75">
      <c r="A89" s="16">
        <v>84</v>
      </c>
      <c r="B89" s="9">
        <v>3</v>
      </c>
      <c r="C89" s="9">
        <v>2</v>
      </c>
      <c r="D89" s="9">
        <v>2</v>
      </c>
      <c r="E89" s="9">
        <v>2</v>
      </c>
      <c r="F89" s="9">
        <v>5</v>
      </c>
      <c r="G89" s="9">
        <v>1</v>
      </c>
      <c r="H89" s="9">
        <v>2</v>
      </c>
      <c r="I89" s="9">
        <v>2</v>
      </c>
      <c r="J89" s="9">
        <v>2</v>
      </c>
      <c r="K89" s="9">
        <v>1</v>
      </c>
      <c r="L89" s="64">
        <f t="shared" si="0"/>
        <v>22</v>
      </c>
      <c r="M89" s="12"/>
      <c r="N89" s="16">
        <v>84</v>
      </c>
      <c r="O89" s="9"/>
      <c r="P89" s="9"/>
      <c r="Q89" s="9"/>
      <c r="R89" s="9"/>
      <c r="S89" s="9"/>
      <c r="T89" s="9"/>
      <c r="U89" s="9"/>
      <c r="V89" s="9"/>
      <c r="W89" s="9"/>
      <c r="X89" s="9"/>
      <c r="Y89" s="64"/>
    </row>
    <row r="90" spans="1:25" ht="18.75">
      <c r="A90" s="16">
        <v>85</v>
      </c>
      <c r="B90" s="9">
        <v>2</v>
      </c>
      <c r="C90" s="9">
        <v>2</v>
      </c>
      <c r="D90" s="9">
        <v>1</v>
      </c>
      <c r="E90" s="9">
        <v>2</v>
      </c>
      <c r="F90" s="9">
        <v>5</v>
      </c>
      <c r="G90" s="9">
        <v>3</v>
      </c>
      <c r="H90" s="9">
        <v>2</v>
      </c>
      <c r="I90" s="9">
        <v>2</v>
      </c>
      <c r="J90" s="9">
        <v>1</v>
      </c>
      <c r="K90" s="9">
        <v>4</v>
      </c>
      <c r="L90" s="64">
        <f t="shared" si="0"/>
        <v>24</v>
      </c>
      <c r="M90" s="12"/>
      <c r="N90" s="16">
        <v>85</v>
      </c>
      <c r="O90" s="9"/>
      <c r="P90" s="9"/>
      <c r="Q90" s="9"/>
      <c r="R90" s="9"/>
      <c r="S90" s="9"/>
      <c r="T90" s="9"/>
      <c r="U90" s="9"/>
      <c r="V90" s="9"/>
      <c r="W90" s="9"/>
      <c r="X90" s="9"/>
      <c r="Y90" s="64"/>
    </row>
    <row r="91" spans="1:25" ht="18.75">
      <c r="A91" s="16">
        <v>86</v>
      </c>
      <c r="B91" s="9">
        <v>2</v>
      </c>
      <c r="C91" s="9">
        <v>1</v>
      </c>
      <c r="D91" s="9">
        <v>4</v>
      </c>
      <c r="E91" s="9">
        <v>1</v>
      </c>
      <c r="F91" s="9">
        <v>5</v>
      </c>
      <c r="G91" s="9">
        <v>1</v>
      </c>
      <c r="H91" s="9">
        <v>5</v>
      </c>
      <c r="I91" s="9">
        <v>2</v>
      </c>
      <c r="J91" s="9">
        <v>1</v>
      </c>
      <c r="K91" s="9">
        <v>1</v>
      </c>
      <c r="L91" s="64">
        <f t="shared" si="0"/>
        <v>23</v>
      </c>
      <c r="M91" s="12"/>
      <c r="N91" s="16">
        <v>86</v>
      </c>
      <c r="O91" s="9"/>
      <c r="P91" s="9"/>
      <c r="Q91" s="9"/>
      <c r="R91" s="9"/>
      <c r="S91" s="9"/>
      <c r="T91" s="9"/>
      <c r="U91" s="9"/>
      <c r="V91" s="9"/>
      <c r="W91" s="9"/>
      <c r="X91" s="9"/>
      <c r="Y91" s="64"/>
    </row>
    <row r="92" spans="1:25" ht="18.75">
      <c r="A92" s="16">
        <v>87</v>
      </c>
      <c r="B92" s="9"/>
      <c r="C92" s="9"/>
      <c r="D92" s="9"/>
      <c r="E92" s="9"/>
      <c r="F92" s="9"/>
      <c r="G92" s="9"/>
      <c r="H92" s="9"/>
      <c r="I92" s="9"/>
      <c r="J92" s="9"/>
      <c r="K92" s="9"/>
      <c r="L92" s="64"/>
      <c r="M92" s="12"/>
      <c r="N92" s="16">
        <v>87</v>
      </c>
      <c r="O92" s="9"/>
      <c r="P92" s="9"/>
      <c r="Q92" s="9"/>
      <c r="R92" s="9"/>
      <c r="S92" s="9"/>
      <c r="T92" s="9"/>
      <c r="U92" s="9"/>
      <c r="V92" s="9"/>
      <c r="W92" s="9"/>
      <c r="X92" s="9"/>
      <c r="Y92" s="64"/>
    </row>
    <row r="93" spans="1:25" ht="18.75">
      <c r="A93" s="16">
        <v>88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64"/>
      <c r="M93" s="12"/>
      <c r="N93" s="16">
        <v>88</v>
      </c>
      <c r="O93" s="9"/>
      <c r="P93" s="9"/>
      <c r="Q93" s="9"/>
      <c r="R93" s="9"/>
      <c r="S93" s="9"/>
      <c r="T93" s="9"/>
      <c r="U93" s="9"/>
      <c r="V93" s="9"/>
      <c r="W93" s="9"/>
      <c r="X93" s="9"/>
      <c r="Y93" s="64"/>
    </row>
    <row r="94" spans="1:25" ht="18.75">
      <c r="A94" s="16">
        <v>89</v>
      </c>
      <c r="B94" s="9"/>
      <c r="C94" s="9"/>
      <c r="D94" s="9"/>
      <c r="E94" s="9"/>
      <c r="F94" s="9"/>
      <c r="G94" s="9"/>
      <c r="H94" s="9"/>
      <c r="I94" s="9"/>
      <c r="J94" s="9"/>
      <c r="K94" s="9"/>
      <c r="L94" s="64"/>
      <c r="M94" s="12"/>
      <c r="N94" s="16">
        <v>89</v>
      </c>
      <c r="O94" s="9"/>
      <c r="P94" s="9"/>
      <c r="Q94" s="9"/>
      <c r="R94" s="9"/>
      <c r="S94" s="9"/>
      <c r="T94" s="9"/>
      <c r="U94" s="9"/>
      <c r="V94" s="9"/>
      <c r="W94" s="9"/>
      <c r="X94" s="9"/>
      <c r="Y94" s="64"/>
    </row>
    <row r="95" spans="1:25" ht="19.5" thickBot="1">
      <c r="A95" s="16">
        <v>90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65"/>
      <c r="M95" s="12"/>
      <c r="N95" s="16">
        <v>90</v>
      </c>
      <c r="O95" s="9"/>
      <c r="P95" s="9"/>
      <c r="Q95" s="9"/>
      <c r="R95" s="9"/>
      <c r="S95" s="9"/>
      <c r="T95" s="9"/>
      <c r="U95" s="9"/>
      <c r="V95" s="9"/>
      <c r="W95" s="9"/>
      <c r="X95" s="9"/>
      <c r="Y95" s="64"/>
    </row>
    <row r="96" spans="1:25" ht="19.5" thickBot="1">
      <c r="A96" s="16" t="s">
        <v>20</v>
      </c>
      <c r="B96" s="66">
        <f>AVERAGE(B6:B91)</f>
        <v>1.7558139534883721</v>
      </c>
      <c r="C96" s="66">
        <f t="shared" ref="C96:L96" si="2">AVERAGE(C6:C91)</f>
        <v>1.8139534883720929</v>
      </c>
      <c r="D96" s="66">
        <f t="shared" si="2"/>
        <v>2.13953488372093</v>
      </c>
      <c r="E96" s="66">
        <f t="shared" si="2"/>
        <v>1.9883720930232558</v>
      </c>
      <c r="F96" s="66">
        <f t="shared" si="2"/>
        <v>3.2441860465116279</v>
      </c>
      <c r="G96" s="66">
        <f t="shared" si="2"/>
        <v>1.6279069767441861</v>
      </c>
      <c r="H96" s="66">
        <f t="shared" si="2"/>
        <v>3.2325581395348837</v>
      </c>
      <c r="I96" s="66">
        <f t="shared" si="2"/>
        <v>1.7325581395348837</v>
      </c>
      <c r="J96" s="66">
        <f t="shared" si="2"/>
        <v>1.4767441860465116</v>
      </c>
      <c r="K96" s="66">
        <f t="shared" si="2"/>
        <v>1.5348837209302326</v>
      </c>
      <c r="L96" s="61">
        <f t="shared" si="2"/>
        <v>20.546511627906977</v>
      </c>
      <c r="M96" s="30"/>
      <c r="N96" s="16" t="s">
        <v>20</v>
      </c>
      <c r="O96" s="66">
        <f>AVERAGE(O6:O87)</f>
        <v>1.9878048780487805</v>
      </c>
      <c r="P96" s="66">
        <f>AVERAGE(P6:P87)</f>
        <v>2.1707317073170733</v>
      </c>
      <c r="Q96" s="66">
        <f t="shared" ref="Q96:Y96" si="3">AVERAGE(Q6:Q87)</f>
        <v>1.8780487804878048</v>
      </c>
      <c r="R96" s="66">
        <f t="shared" si="3"/>
        <v>2.0975609756097562</v>
      </c>
      <c r="S96" s="66">
        <f t="shared" si="3"/>
        <v>3.0365853658536586</v>
      </c>
      <c r="T96" s="66">
        <f t="shared" si="3"/>
        <v>1.6829268292682926</v>
      </c>
      <c r="U96" s="66">
        <f t="shared" si="3"/>
        <v>3.1829268292682928</v>
      </c>
      <c r="V96" s="66">
        <f t="shared" si="3"/>
        <v>2.4878048780487805</v>
      </c>
      <c r="W96" s="66">
        <f t="shared" si="3"/>
        <v>1.524390243902439</v>
      </c>
      <c r="X96" s="66">
        <f t="shared" si="3"/>
        <v>1.4878048780487805</v>
      </c>
      <c r="Y96" s="61">
        <f t="shared" si="3"/>
        <v>21.536585365853657</v>
      </c>
    </row>
    <row r="97" spans="1:24" ht="18.75">
      <c r="A97" s="6" t="s">
        <v>21</v>
      </c>
      <c r="B97" s="17">
        <f>STDEVP(B6:B91)</f>
        <v>1.0222643187941751</v>
      </c>
      <c r="C97" s="17">
        <f t="shared" ref="C97:K97" si="4">STDEVP(C6:C91)</f>
        <v>1.2153248958561786</v>
      </c>
      <c r="D97" s="17">
        <f t="shared" si="4"/>
        <v>1.2864480638083098</v>
      </c>
      <c r="E97" s="17">
        <f t="shared" si="4"/>
        <v>1.2246896716227096</v>
      </c>
      <c r="F97" s="17">
        <f t="shared" si="4"/>
        <v>1.8673202196184773</v>
      </c>
      <c r="G97" s="17">
        <f t="shared" si="4"/>
        <v>1.0570528537082338</v>
      </c>
      <c r="H97" s="17">
        <f t="shared" si="4"/>
        <v>1.0855758155333772</v>
      </c>
      <c r="I97" s="17">
        <f t="shared" si="4"/>
        <v>0.93291763644345171</v>
      </c>
      <c r="J97" s="17">
        <f t="shared" si="4"/>
        <v>0.94901104198793973</v>
      </c>
      <c r="K97" s="17">
        <f t="shared" si="4"/>
        <v>1.117489653649671</v>
      </c>
      <c r="L97" s="14"/>
      <c r="M97" s="14"/>
      <c r="N97" s="6" t="s">
        <v>21</v>
      </c>
      <c r="O97" s="17">
        <f>STDEVP(O6:O87)</f>
        <v>1.0533790279674125</v>
      </c>
      <c r="P97" s="17">
        <f t="shared" ref="P97:X97" si="5">STDEVP(P6:P87)</f>
        <v>1.4381973646639579</v>
      </c>
      <c r="Q97" s="17">
        <f t="shared" si="5"/>
        <v>1.097560975609756</v>
      </c>
      <c r="R97" s="17">
        <f t="shared" si="5"/>
        <v>1.2357456137456977</v>
      </c>
      <c r="S97" s="17">
        <f t="shared" si="5"/>
        <v>1.8573855343467267</v>
      </c>
      <c r="T97" s="17">
        <f t="shared" si="5"/>
        <v>1.0806281910671083</v>
      </c>
      <c r="U97" s="17">
        <f t="shared" si="5"/>
        <v>1.2110069261295944</v>
      </c>
      <c r="V97" s="17">
        <f t="shared" si="5"/>
        <v>1.2517685288152527</v>
      </c>
      <c r="W97" s="17">
        <f t="shared" si="5"/>
        <v>0.90021148946149154</v>
      </c>
      <c r="X97" s="17">
        <f t="shared" si="5"/>
        <v>0.95309383817463045</v>
      </c>
    </row>
    <row r="99" spans="1:24" ht="21.75" thickBot="1">
      <c r="A99" s="19"/>
      <c r="B99" s="19"/>
      <c r="C99" s="19"/>
      <c r="D99" s="19"/>
      <c r="N99" s="20" t="s">
        <v>25</v>
      </c>
      <c r="O99" s="20"/>
      <c r="P99" s="20"/>
      <c r="Q99" s="20"/>
      <c r="R99" s="18"/>
    </row>
    <row r="100" spans="1:24" s="20" customFormat="1" ht="21.75" thickBot="1">
      <c r="A100" s="19"/>
      <c r="B100" s="148" t="s">
        <v>75</v>
      </c>
      <c r="C100" s="142"/>
      <c r="D100" s="149"/>
      <c r="E100" s="19"/>
      <c r="F100" s="19"/>
      <c r="G100" s="19"/>
      <c r="H100" s="19"/>
      <c r="I100" s="19"/>
      <c r="J100" s="19"/>
      <c r="K100" s="19"/>
      <c r="L100" s="19"/>
      <c r="M100" s="19"/>
      <c r="N100" s="20" t="s">
        <v>24</v>
      </c>
    </row>
    <row r="101" spans="1:24">
      <c r="B101" s="35"/>
      <c r="C101" s="35"/>
      <c r="D101" s="35"/>
    </row>
    <row r="102" spans="1:24">
      <c r="B102" t="s">
        <v>2</v>
      </c>
      <c r="C102"/>
      <c r="D102"/>
    </row>
    <row r="103" spans="1:24" ht="15.75" thickBot="1">
      <c r="B103"/>
      <c r="C103"/>
      <c r="D103"/>
    </row>
    <row r="104" spans="1:24">
      <c r="B104" s="3"/>
      <c r="C104" s="3" t="s">
        <v>3</v>
      </c>
      <c r="D104" s="3" t="s">
        <v>4</v>
      </c>
    </row>
    <row r="105" spans="1:24">
      <c r="B105" s="1" t="s">
        <v>5</v>
      </c>
      <c r="C105" s="1">
        <v>20.546511627906977</v>
      </c>
      <c r="D105" s="1">
        <v>21.536585365853657</v>
      </c>
    </row>
    <row r="106" spans="1:24">
      <c r="B106" s="1" t="s">
        <v>6</v>
      </c>
      <c r="C106" s="93">
        <v>40.438987688098514</v>
      </c>
      <c r="D106" s="93">
        <v>36.893706714844924</v>
      </c>
    </row>
    <row r="107" spans="1:24">
      <c r="B107" s="1" t="s">
        <v>7</v>
      </c>
      <c r="C107" s="1">
        <v>86</v>
      </c>
      <c r="D107" s="1">
        <v>82</v>
      </c>
    </row>
    <row r="108" spans="1:24">
      <c r="B108" s="1" t="s">
        <v>8</v>
      </c>
      <c r="C108" s="1">
        <v>85</v>
      </c>
      <c r="D108" s="1">
        <v>81</v>
      </c>
    </row>
    <row r="109" spans="1:24">
      <c r="B109" s="1" t="s">
        <v>1</v>
      </c>
      <c r="C109" s="1">
        <v>1.0960944640411281</v>
      </c>
      <c r="D109" s="1"/>
    </row>
    <row r="110" spans="1:24">
      <c r="B110" s="1" t="s">
        <v>9</v>
      </c>
      <c r="C110" s="93">
        <v>0.33922273564754957</v>
      </c>
      <c r="D110" s="1"/>
    </row>
    <row r="111" spans="1:24" ht="15.75" thickBot="1">
      <c r="B111" s="2" t="s">
        <v>10</v>
      </c>
      <c r="C111" s="2">
        <v>1.4393581548331089</v>
      </c>
      <c r="D111" s="2"/>
    </row>
    <row r="112" spans="1:24">
      <c r="B112" s="1"/>
      <c r="C112" s="1"/>
      <c r="D112" s="1"/>
    </row>
    <row r="113" spans="2:4">
      <c r="B113"/>
      <c r="C113"/>
      <c r="D113"/>
    </row>
    <row r="114" spans="2:4">
      <c r="B114" t="s">
        <v>22</v>
      </c>
      <c r="C114"/>
      <c r="D114"/>
    </row>
    <row r="115" spans="2:4" ht="15.75" thickBot="1">
      <c r="B115"/>
      <c r="C115"/>
      <c r="D115"/>
    </row>
    <row r="116" spans="2:4">
      <c r="B116" s="3"/>
      <c r="C116" s="3" t="s">
        <v>3</v>
      </c>
      <c r="D116" s="3" t="s">
        <v>4</v>
      </c>
    </row>
    <row r="117" spans="2:4">
      <c r="B117" s="1" t="s">
        <v>5</v>
      </c>
      <c r="C117" s="93">
        <v>20.546511627906977</v>
      </c>
      <c r="D117" s="93">
        <v>21.536585365853657</v>
      </c>
    </row>
    <row r="118" spans="2:4">
      <c r="B118" s="1" t="s">
        <v>6</v>
      </c>
      <c r="C118" s="1">
        <v>40.438987688098514</v>
      </c>
      <c r="D118" s="1">
        <v>36.893706714844924</v>
      </c>
    </row>
    <row r="119" spans="2:4">
      <c r="B119" s="1" t="s">
        <v>7</v>
      </c>
      <c r="C119" s="1">
        <v>86</v>
      </c>
      <c r="D119" s="1">
        <v>82</v>
      </c>
    </row>
    <row r="120" spans="2:4">
      <c r="B120" s="1" t="s">
        <v>23</v>
      </c>
      <c r="C120" s="1">
        <v>38.709061430065134</v>
      </c>
      <c r="D120" s="1"/>
    </row>
    <row r="121" spans="2:4">
      <c r="B121" s="1" t="s">
        <v>11</v>
      </c>
      <c r="C121" s="1">
        <v>0</v>
      </c>
      <c r="D121" s="1"/>
    </row>
    <row r="122" spans="2:4">
      <c r="B122" s="1" t="s">
        <v>8</v>
      </c>
      <c r="C122" s="1">
        <v>166</v>
      </c>
      <c r="D122" s="1"/>
    </row>
    <row r="123" spans="2:4">
      <c r="B123" s="1" t="s">
        <v>41</v>
      </c>
      <c r="C123" s="1">
        <v>-1.0310096523865802</v>
      </c>
      <c r="D123" s="1"/>
    </row>
    <row r="124" spans="2:4">
      <c r="B124" s="1" t="s">
        <v>12</v>
      </c>
      <c r="C124" s="1">
        <v>0.15201805569450083</v>
      </c>
      <c r="D124" s="1"/>
    </row>
    <row r="125" spans="2:4">
      <c r="B125" s="1" t="s">
        <v>13</v>
      </c>
      <c r="C125" s="1">
        <v>1.6540847139194761</v>
      </c>
      <c r="D125" s="1"/>
    </row>
    <row r="126" spans="2:4">
      <c r="B126" s="1" t="s">
        <v>14</v>
      </c>
      <c r="C126" s="93">
        <v>0.30403611138900166</v>
      </c>
      <c r="D126" s="1"/>
    </row>
    <row r="127" spans="2:4" ht="15.75" thickBot="1">
      <c r="B127" s="2" t="s">
        <v>15</v>
      </c>
      <c r="C127" s="2">
        <v>1.9743577260023577</v>
      </c>
      <c r="D127" s="2"/>
    </row>
  </sheetData>
  <mergeCells count="14">
    <mergeCell ref="BC2:BE2"/>
    <mergeCell ref="BG2:BI2"/>
    <mergeCell ref="BK2:BM2"/>
    <mergeCell ref="B1:K1"/>
    <mergeCell ref="AA2:AC2"/>
    <mergeCell ref="AU2:AW2"/>
    <mergeCell ref="AQ2:AS2"/>
    <mergeCell ref="O3:X3"/>
    <mergeCell ref="B3:K3"/>
    <mergeCell ref="AY2:BA2"/>
    <mergeCell ref="B100:D100"/>
    <mergeCell ref="AE2:AG2"/>
    <mergeCell ref="AI2:AK2"/>
    <mergeCell ref="AM2:AO2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N148"/>
  <sheetViews>
    <sheetView zoomScaleNormal="80" workbookViewId="0">
      <selection activeCell="I124" sqref="I124"/>
    </sheetView>
  </sheetViews>
  <sheetFormatPr defaultRowHeight="15"/>
  <cols>
    <col min="1" max="1" width="14.140625" customWidth="1"/>
    <col min="2" max="2" width="10.85546875" customWidth="1"/>
    <col min="7" max="8" width="9.140625" style="4"/>
    <col min="9" max="9" width="14.42578125" customWidth="1"/>
    <col min="12" max="12" width="9.42578125" customWidth="1"/>
    <col min="17" max="17" width="17" customWidth="1"/>
    <col min="18" max="18" width="10.5703125" customWidth="1"/>
    <col min="19" max="19" width="11.140625" customWidth="1"/>
    <col min="22" max="22" width="17.7109375" customWidth="1"/>
    <col min="23" max="23" width="11.7109375" customWidth="1"/>
    <col min="24" max="24" width="11.140625" customWidth="1"/>
    <col min="27" max="27" width="17.28515625" customWidth="1"/>
    <col min="28" max="28" width="12.140625" customWidth="1"/>
    <col min="29" max="29" width="10.85546875" customWidth="1"/>
    <col min="32" max="32" width="17.28515625" customWidth="1"/>
    <col min="33" max="33" width="11.85546875" customWidth="1"/>
    <col min="34" max="34" width="11" customWidth="1"/>
    <col min="37" max="37" width="13.85546875" customWidth="1"/>
    <col min="38" max="38" width="13.5703125" customWidth="1"/>
    <col min="39" max="39" width="12.42578125" customWidth="1"/>
  </cols>
  <sheetData>
    <row r="1" spans="1:39" ht="25.5" customHeight="1" thickBot="1">
      <c r="B1" s="158" t="s">
        <v>33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60"/>
    </row>
    <row r="2" spans="1:39" ht="15.75" thickBot="1"/>
    <row r="3" spans="1:39" ht="16.5" thickBot="1">
      <c r="B3" s="141" t="s">
        <v>26</v>
      </c>
      <c r="C3" s="153"/>
      <c r="D3" s="153"/>
      <c r="E3" s="153"/>
      <c r="F3" s="154"/>
      <c r="G3" s="31"/>
      <c r="H3" s="31"/>
      <c r="I3" s="155" t="s">
        <v>34</v>
      </c>
      <c r="J3" s="156"/>
      <c r="K3" s="156"/>
      <c r="L3" s="156"/>
      <c r="M3" s="156"/>
      <c r="N3" s="157"/>
    </row>
    <row r="5" spans="1:39" ht="15.75" thickBot="1"/>
    <row r="6" spans="1:39" ht="19.5" thickBot="1">
      <c r="A6" s="24" t="s">
        <v>31</v>
      </c>
      <c r="B6" s="6" t="s">
        <v>35</v>
      </c>
      <c r="C6" s="6" t="s">
        <v>36</v>
      </c>
      <c r="D6" s="6" t="s">
        <v>37</v>
      </c>
      <c r="E6" s="6" t="s">
        <v>38</v>
      </c>
      <c r="F6" s="16" t="s">
        <v>39</v>
      </c>
      <c r="G6" s="63" t="s">
        <v>54</v>
      </c>
      <c r="H6" s="67"/>
      <c r="I6" s="24" t="s">
        <v>31</v>
      </c>
      <c r="J6" s="6" t="s">
        <v>35</v>
      </c>
      <c r="K6" s="6" t="s">
        <v>36</v>
      </c>
      <c r="L6" s="6" t="s">
        <v>37</v>
      </c>
      <c r="M6" s="6" t="s">
        <v>38</v>
      </c>
      <c r="N6" s="16" t="s">
        <v>39</v>
      </c>
      <c r="O6" s="63" t="s">
        <v>54</v>
      </c>
      <c r="P6" s="50"/>
      <c r="Q6" s="145" t="s">
        <v>40</v>
      </c>
      <c r="R6" s="146"/>
      <c r="S6" s="147"/>
      <c r="V6" s="145" t="s">
        <v>43</v>
      </c>
      <c r="W6" s="146"/>
      <c r="X6" s="147"/>
      <c r="AA6" s="145" t="s">
        <v>44</v>
      </c>
      <c r="AB6" s="146"/>
      <c r="AC6" s="147"/>
      <c r="AF6" s="145" t="s">
        <v>45</v>
      </c>
      <c r="AG6" s="146"/>
      <c r="AH6" s="147"/>
      <c r="AK6" s="145" t="s">
        <v>46</v>
      </c>
      <c r="AL6" s="146"/>
      <c r="AM6" s="147"/>
    </row>
    <row r="7" spans="1:39" ht="18.75">
      <c r="A7" s="6">
        <v>1</v>
      </c>
      <c r="B7" s="9">
        <v>4</v>
      </c>
      <c r="C7" s="9">
        <v>4</v>
      </c>
      <c r="D7" s="9">
        <v>5</v>
      </c>
      <c r="E7" s="9">
        <v>5</v>
      </c>
      <c r="F7" s="7">
        <v>4</v>
      </c>
      <c r="G7" s="62">
        <f>SUM(B7:F7)</f>
        <v>22</v>
      </c>
      <c r="I7" s="6">
        <v>1</v>
      </c>
      <c r="J7" s="9">
        <v>5</v>
      </c>
      <c r="K7" s="9">
        <v>5</v>
      </c>
      <c r="L7" s="9">
        <v>5</v>
      </c>
      <c r="M7" s="9">
        <v>4</v>
      </c>
      <c r="N7" s="7">
        <v>3</v>
      </c>
      <c r="O7" s="62">
        <f>SUM(J7:N7)</f>
        <v>22</v>
      </c>
      <c r="P7" s="4"/>
      <c r="Q7" s="89"/>
      <c r="R7" s="89"/>
      <c r="S7" s="89"/>
      <c r="V7" s="35"/>
      <c r="W7" s="35"/>
      <c r="X7" s="35"/>
      <c r="AA7" s="1"/>
      <c r="AB7" s="1"/>
      <c r="AC7" s="1"/>
      <c r="AF7" s="1"/>
      <c r="AG7" s="1"/>
      <c r="AH7" s="1"/>
      <c r="AK7" s="1"/>
      <c r="AL7" s="1"/>
      <c r="AM7" s="1"/>
    </row>
    <row r="8" spans="1:39" ht="18.75">
      <c r="A8" s="6">
        <v>2</v>
      </c>
      <c r="B8" s="9">
        <v>5</v>
      </c>
      <c r="C8" s="9">
        <v>5</v>
      </c>
      <c r="D8" s="9">
        <v>5</v>
      </c>
      <c r="E8" s="9">
        <v>5</v>
      </c>
      <c r="F8" s="7">
        <v>5</v>
      </c>
      <c r="G8" s="62">
        <f t="shared" ref="G8:G92" si="0">SUM(B8:F8)</f>
        <v>25</v>
      </c>
      <c r="I8" s="6">
        <v>2</v>
      </c>
      <c r="J8" s="9">
        <v>4</v>
      </c>
      <c r="K8" s="9">
        <v>4</v>
      </c>
      <c r="L8" s="9">
        <v>4</v>
      </c>
      <c r="M8" s="9">
        <v>4</v>
      </c>
      <c r="N8" s="7">
        <v>4</v>
      </c>
      <c r="O8" s="62">
        <f t="shared" ref="O8:O88" si="1">SUM(J8:N8)</f>
        <v>20</v>
      </c>
      <c r="P8" s="4"/>
      <c r="Q8" t="s">
        <v>2</v>
      </c>
      <c r="V8" t="s">
        <v>2</v>
      </c>
      <c r="AA8" t="s">
        <v>2</v>
      </c>
      <c r="AF8" t="s">
        <v>2</v>
      </c>
      <c r="AK8" t="s">
        <v>2</v>
      </c>
    </row>
    <row r="9" spans="1:39" ht="19.5" thickBot="1">
      <c r="A9" s="6">
        <v>3</v>
      </c>
      <c r="B9" s="9">
        <v>4</v>
      </c>
      <c r="C9" s="9">
        <v>4</v>
      </c>
      <c r="D9" s="9">
        <v>4</v>
      </c>
      <c r="E9" s="9">
        <v>5</v>
      </c>
      <c r="F9" s="7">
        <v>4</v>
      </c>
      <c r="G9" s="62">
        <f t="shared" si="0"/>
        <v>21</v>
      </c>
      <c r="I9" s="6">
        <v>3</v>
      </c>
      <c r="J9" s="9">
        <v>5</v>
      </c>
      <c r="K9" s="9">
        <v>4</v>
      </c>
      <c r="L9" s="9">
        <v>5</v>
      </c>
      <c r="M9" s="9">
        <v>4</v>
      </c>
      <c r="N9" s="7">
        <v>4</v>
      </c>
      <c r="O9" s="62">
        <f t="shared" si="1"/>
        <v>22</v>
      </c>
      <c r="P9" s="4"/>
    </row>
    <row r="10" spans="1:39" ht="18.75">
      <c r="A10" s="6">
        <v>4</v>
      </c>
      <c r="B10" s="9">
        <v>3</v>
      </c>
      <c r="C10" s="9">
        <v>3</v>
      </c>
      <c r="D10" s="9">
        <v>4</v>
      </c>
      <c r="E10" s="9">
        <v>3</v>
      </c>
      <c r="F10" s="7">
        <v>3</v>
      </c>
      <c r="G10" s="62">
        <f t="shared" si="0"/>
        <v>16</v>
      </c>
      <c r="I10" s="6">
        <v>4</v>
      </c>
      <c r="J10" s="9">
        <v>4</v>
      </c>
      <c r="K10" s="9">
        <v>4</v>
      </c>
      <c r="L10" s="9">
        <v>4</v>
      </c>
      <c r="M10" s="9">
        <v>3</v>
      </c>
      <c r="N10" s="7">
        <v>2</v>
      </c>
      <c r="O10" s="62">
        <f t="shared" si="1"/>
        <v>17</v>
      </c>
      <c r="P10" s="4"/>
      <c r="Q10" s="3"/>
      <c r="R10" s="3" t="s">
        <v>3</v>
      </c>
      <c r="S10" s="3" t="s">
        <v>4</v>
      </c>
      <c r="V10" s="3"/>
      <c r="W10" s="3" t="s">
        <v>3</v>
      </c>
      <c r="X10" s="3" t="s">
        <v>4</v>
      </c>
      <c r="AA10" s="3"/>
      <c r="AB10" s="3" t="s">
        <v>3</v>
      </c>
      <c r="AC10" s="3" t="s">
        <v>4</v>
      </c>
      <c r="AF10" s="3"/>
      <c r="AG10" s="3" t="s">
        <v>3</v>
      </c>
      <c r="AH10" s="3" t="s">
        <v>4</v>
      </c>
      <c r="AK10" s="3"/>
      <c r="AL10" s="3" t="s">
        <v>3</v>
      </c>
      <c r="AM10" s="3" t="s">
        <v>4</v>
      </c>
    </row>
    <row r="11" spans="1:39" ht="18.75">
      <c r="A11" s="6">
        <v>5</v>
      </c>
      <c r="B11" s="9">
        <v>5</v>
      </c>
      <c r="C11" s="9">
        <v>5</v>
      </c>
      <c r="D11" s="9">
        <v>5</v>
      </c>
      <c r="E11" s="9">
        <v>3</v>
      </c>
      <c r="F11" s="7">
        <v>4</v>
      </c>
      <c r="G11" s="62">
        <f t="shared" si="0"/>
        <v>22</v>
      </c>
      <c r="I11" s="6">
        <v>5</v>
      </c>
      <c r="J11" s="9">
        <v>3</v>
      </c>
      <c r="K11" s="9">
        <v>4</v>
      </c>
      <c r="L11" s="9">
        <v>3</v>
      </c>
      <c r="M11" s="9">
        <v>4</v>
      </c>
      <c r="N11" s="7">
        <v>2</v>
      </c>
      <c r="O11" s="62">
        <f t="shared" si="1"/>
        <v>16</v>
      </c>
      <c r="P11" s="4"/>
      <c r="Q11" s="1" t="s">
        <v>5</v>
      </c>
      <c r="R11" s="1">
        <v>3.5813953488372094</v>
      </c>
      <c r="S11" s="1">
        <v>3.4390243902439024</v>
      </c>
      <c r="V11" s="1" t="s">
        <v>5</v>
      </c>
      <c r="W11" s="1">
        <v>3.6627906976744184</v>
      </c>
      <c r="X11" s="1">
        <v>3.5487804878048781</v>
      </c>
      <c r="AA11" s="1" t="s">
        <v>5</v>
      </c>
      <c r="AB11" s="1">
        <v>4</v>
      </c>
      <c r="AC11" s="1">
        <v>3.9024390243902438</v>
      </c>
      <c r="AF11" s="1" t="s">
        <v>5</v>
      </c>
      <c r="AG11" s="1">
        <v>3.7906976744186047</v>
      </c>
      <c r="AH11" s="1">
        <v>3.6585365853658538</v>
      </c>
      <c r="AK11" s="1" t="s">
        <v>5</v>
      </c>
      <c r="AL11" s="1">
        <v>3.36046511627907</v>
      </c>
      <c r="AM11" s="1">
        <v>3.2317073170731709</v>
      </c>
    </row>
    <row r="12" spans="1:39" ht="18.75">
      <c r="A12" s="6">
        <v>6</v>
      </c>
      <c r="B12" s="9">
        <v>4</v>
      </c>
      <c r="C12" s="9">
        <v>4</v>
      </c>
      <c r="D12" s="9">
        <v>4</v>
      </c>
      <c r="E12" s="9">
        <v>4</v>
      </c>
      <c r="F12" s="7">
        <v>3</v>
      </c>
      <c r="G12" s="62">
        <f t="shared" si="0"/>
        <v>19</v>
      </c>
      <c r="I12" s="6">
        <v>6</v>
      </c>
      <c r="J12" s="9">
        <v>4</v>
      </c>
      <c r="K12" s="9">
        <v>4</v>
      </c>
      <c r="L12" s="9">
        <v>4</v>
      </c>
      <c r="M12" s="9">
        <v>4</v>
      </c>
      <c r="N12" s="7">
        <v>5</v>
      </c>
      <c r="O12" s="62">
        <f t="shared" si="1"/>
        <v>21</v>
      </c>
      <c r="P12" s="4"/>
      <c r="Q12" s="1" t="s">
        <v>6</v>
      </c>
      <c r="R12" s="1">
        <v>0.83447332421340648</v>
      </c>
      <c r="S12" s="1">
        <v>1.1382113821138218</v>
      </c>
      <c r="V12" s="1" t="s">
        <v>6</v>
      </c>
      <c r="W12" s="1">
        <v>0.72024623803009646</v>
      </c>
      <c r="X12" s="1">
        <v>0.9173441734417338</v>
      </c>
      <c r="AA12" s="1" t="s">
        <v>6</v>
      </c>
      <c r="AB12" s="1">
        <v>0.82352941176470584</v>
      </c>
      <c r="AC12" s="1">
        <v>0.92863595302619728</v>
      </c>
      <c r="AF12" s="1" t="s">
        <v>6</v>
      </c>
      <c r="AG12" s="1">
        <v>0.75567715458276274</v>
      </c>
      <c r="AH12" s="1">
        <v>0.99307437518819697</v>
      </c>
      <c r="AK12" s="1" t="s">
        <v>6</v>
      </c>
      <c r="AL12" s="1">
        <v>1.409712722298222</v>
      </c>
      <c r="AM12" s="1">
        <v>1.5876242095754294</v>
      </c>
    </row>
    <row r="13" spans="1:39" ht="18.75">
      <c r="A13" s="6">
        <v>7</v>
      </c>
      <c r="B13" s="9">
        <v>4</v>
      </c>
      <c r="C13" s="9">
        <v>4</v>
      </c>
      <c r="D13" s="9">
        <v>5</v>
      </c>
      <c r="E13" s="9">
        <v>3</v>
      </c>
      <c r="F13" s="7">
        <v>2</v>
      </c>
      <c r="G13" s="62">
        <f t="shared" si="0"/>
        <v>18</v>
      </c>
      <c r="I13" s="6">
        <v>7</v>
      </c>
      <c r="J13" s="9">
        <v>4</v>
      </c>
      <c r="K13" s="9">
        <v>5</v>
      </c>
      <c r="L13" s="9">
        <v>5</v>
      </c>
      <c r="M13" s="9">
        <v>5</v>
      </c>
      <c r="N13" s="7">
        <v>4</v>
      </c>
      <c r="O13" s="62">
        <f t="shared" si="1"/>
        <v>23</v>
      </c>
      <c r="P13" s="4"/>
      <c r="Q13" s="1" t="s">
        <v>7</v>
      </c>
      <c r="R13" s="1">
        <v>86</v>
      </c>
      <c r="S13" s="1">
        <v>82</v>
      </c>
      <c r="V13" s="1" t="s">
        <v>7</v>
      </c>
      <c r="W13" s="1">
        <v>86</v>
      </c>
      <c r="X13" s="1">
        <v>82</v>
      </c>
      <c r="AA13" s="1" t="s">
        <v>7</v>
      </c>
      <c r="AB13" s="1">
        <v>86</v>
      </c>
      <c r="AC13" s="1">
        <v>82</v>
      </c>
      <c r="AF13" s="1" t="s">
        <v>7</v>
      </c>
      <c r="AG13" s="1">
        <v>86</v>
      </c>
      <c r="AH13" s="1">
        <v>82</v>
      </c>
      <c r="AK13" s="1" t="s">
        <v>7</v>
      </c>
      <c r="AL13" s="1">
        <v>86</v>
      </c>
      <c r="AM13" s="1">
        <v>82</v>
      </c>
    </row>
    <row r="14" spans="1:39" ht="18.75">
      <c r="A14" s="6">
        <v>8</v>
      </c>
      <c r="B14" s="9">
        <v>3</v>
      </c>
      <c r="C14" s="9">
        <v>3</v>
      </c>
      <c r="D14" s="9">
        <v>4</v>
      </c>
      <c r="E14" s="9">
        <v>3</v>
      </c>
      <c r="F14" s="7">
        <v>4</v>
      </c>
      <c r="G14" s="62">
        <f t="shared" si="0"/>
        <v>17</v>
      </c>
      <c r="I14" s="6">
        <v>8</v>
      </c>
      <c r="J14" s="9">
        <v>5</v>
      </c>
      <c r="K14" s="9">
        <v>5</v>
      </c>
      <c r="L14" s="9">
        <v>5</v>
      </c>
      <c r="M14" s="9">
        <v>2</v>
      </c>
      <c r="N14" s="7">
        <v>2</v>
      </c>
      <c r="O14" s="62">
        <f t="shared" si="1"/>
        <v>19</v>
      </c>
      <c r="P14" s="4"/>
      <c r="Q14" s="1" t="s">
        <v>8</v>
      </c>
      <c r="R14" s="1">
        <v>85</v>
      </c>
      <c r="S14" s="1">
        <v>81</v>
      </c>
      <c r="V14" s="1" t="s">
        <v>8</v>
      </c>
      <c r="W14" s="1">
        <v>85</v>
      </c>
      <c r="X14" s="1">
        <v>81</v>
      </c>
      <c r="AA14" s="1" t="s">
        <v>8</v>
      </c>
      <c r="AB14" s="1">
        <v>85</v>
      </c>
      <c r="AC14" s="1">
        <v>81</v>
      </c>
      <c r="AF14" s="1" t="s">
        <v>8</v>
      </c>
      <c r="AG14" s="1">
        <v>85</v>
      </c>
      <c r="AH14" s="1">
        <v>81</v>
      </c>
      <c r="AK14" s="1" t="s">
        <v>8</v>
      </c>
      <c r="AL14" s="1">
        <v>85</v>
      </c>
      <c r="AM14" s="1">
        <v>81</v>
      </c>
    </row>
    <row r="15" spans="1:39" ht="18.75">
      <c r="A15" s="6">
        <v>9</v>
      </c>
      <c r="B15" s="9">
        <v>3</v>
      </c>
      <c r="C15" s="9">
        <v>4</v>
      </c>
      <c r="D15" s="9">
        <v>4</v>
      </c>
      <c r="E15" s="9">
        <v>4</v>
      </c>
      <c r="F15" s="7">
        <v>4</v>
      </c>
      <c r="G15" s="62">
        <f t="shared" si="0"/>
        <v>19</v>
      </c>
      <c r="I15" s="6">
        <v>9</v>
      </c>
      <c r="J15" s="9">
        <v>4</v>
      </c>
      <c r="K15" s="9">
        <v>4</v>
      </c>
      <c r="L15" s="9">
        <v>5</v>
      </c>
      <c r="M15" s="9">
        <v>4</v>
      </c>
      <c r="N15" s="7">
        <v>4</v>
      </c>
      <c r="O15" s="62">
        <f t="shared" si="1"/>
        <v>21</v>
      </c>
      <c r="P15" s="4"/>
      <c r="Q15" s="1" t="s">
        <v>1</v>
      </c>
      <c r="R15" s="1">
        <v>0.73314442055892104</v>
      </c>
      <c r="S15" s="1"/>
      <c r="V15" s="1" t="s">
        <v>1</v>
      </c>
      <c r="W15" s="1">
        <v>0.7851428709988354</v>
      </c>
      <c r="X15" s="1"/>
      <c r="AA15" s="1" t="s">
        <v>1</v>
      </c>
      <c r="AB15" s="1">
        <v>0.88681620508125392</v>
      </c>
      <c r="AC15" s="1"/>
      <c r="AF15" s="1" t="s">
        <v>1</v>
      </c>
      <c r="AG15" s="1">
        <v>0.76094718931757233</v>
      </c>
      <c r="AH15" s="1"/>
      <c r="AK15" s="1" t="s">
        <v>1</v>
      </c>
      <c r="AL15" s="1">
        <v>0.88793853973492542</v>
      </c>
      <c r="AM15" s="1"/>
    </row>
    <row r="16" spans="1:39" ht="18.75">
      <c r="A16" s="6">
        <v>10</v>
      </c>
      <c r="B16" s="9">
        <v>4</v>
      </c>
      <c r="C16" s="9">
        <v>4</v>
      </c>
      <c r="D16" s="9">
        <v>4</v>
      </c>
      <c r="E16" s="9">
        <v>4</v>
      </c>
      <c r="F16" s="7">
        <v>5</v>
      </c>
      <c r="G16" s="62">
        <f t="shared" si="0"/>
        <v>21</v>
      </c>
      <c r="I16" s="6">
        <v>10</v>
      </c>
      <c r="J16" s="9">
        <v>4</v>
      </c>
      <c r="K16" s="9">
        <v>4</v>
      </c>
      <c r="L16" s="9">
        <v>4</v>
      </c>
      <c r="M16" s="9">
        <v>4</v>
      </c>
      <c r="N16" s="7">
        <v>3</v>
      </c>
      <c r="O16" s="62">
        <f t="shared" si="1"/>
        <v>19</v>
      </c>
      <c r="P16" s="4"/>
      <c r="Q16" s="1" t="s">
        <v>9</v>
      </c>
      <c r="R16" s="93">
        <v>7.9263866245563586E-2</v>
      </c>
      <c r="S16" s="1"/>
      <c r="V16" s="1" t="s">
        <v>9</v>
      </c>
      <c r="W16" s="93">
        <v>0.13572598952345138</v>
      </c>
      <c r="X16" s="1"/>
      <c r="AA16" s="1" t="s">
        <v>9</v>
      </c>
      <c r="AB16" s="93">
        <v>0.2921126597548459</v>
      </c>
      <c r="AC16" s="1"/>
      <c r="AF16" s="1" t="s">
        <v>9</v>
      </c>
      <c r="AG16" s="93">
        <v>0.10720170634397952</v>
      </c>
      <c r="AH16" s="1"/>
      <c r="AK16" s="1" t="s">
        <v>9</v>
      </c>
      <c r="AL16" s="93">
        <v>0.29408818882195109</v>
      </c>
      <c r="AM16" s="1"/>
    </row>
    <row r="17" spans="1:40" ht="19.5" thickBot="1">
      <c r="A17" s="6">
        <v>11</v>
      </c>
      <c r="B17" s="9">
        <v>4</v>
      </c>
      <c r="C17" s="9">
        <v>4</v>
      </c>
      <c r="D17" s="9">
        <v>4</v>
      </c>
      <c r="E17" s="9">
        <v>5</v>
      </c>
      <c r="F17" s="7">
        <v>5</v>
      </c>
      <c r="G17" s="62">
        <f t="shared" si="0"/>
        <v>22</v>
      </c>
      <c r="I17" s="6">
        <v>11</v>
      </c>
      <c r="J17" s="9">
        <v>2</v>
      </c>
      <c r="K17" s="9">
        <v>4</v>
      </c>
      <c r="L17" s="9">
        <v>4</v>
      </c>
      <c r="M17" s="9">
        <v>4</v>
      </c>
      <c r="N17" s="7">
        <v>4</v>
      </c>
      <c r="O17" s="62">
        <f t="shared" si="1"/>
        <v>18</v>
      </c>
      <c r="P17" s="4"/>
      <c r="Q17" s="2" t="s">
        <v>10</v>
      </c>
      <c r="R17" s="2">
        <v>0.69603438783637239</v>
      </c>
      <c r="S17" s="2"/>
      <c r="V17" s="2" t="s">
        <v>10</v>
      </c>
      <c r="W17" s="2">
        <v>0.69603438783637239</v>
      </c>
      <c r="X17" s="2"/>
      <c r="AA17" s="2" t="s">
        <v>10</v>
      </c>
      <c r="AB17" s="2">
        <v>0.69603438783637239</v>
      </c>
      <c r="AC17" s="2"/>
      <c r="AF17" s="2" t="s">
        <v>10</v>
      </c>
      <c r="AG17" s="2">
        <v>0.69603438783637239</v>
      </c>
      <c r="AH17" s="2"/>
      <c r="AK17" s="2" t="s">
        <v>10</v>
      </c>
      <c r="AL17" s="2">
        <v>0.69603438783637239</v>
      </c>
      <c r="AM17" s="2"/>
    </row>
    <row r="18" spans="1:40" ht="18.75">
      <c r="A18" s="6">
        <v>12</v>
      </c>
      <c r="B18" s="9">
        <v>5</v>
      </c>
      <c r="C18" s="9">
        <v>5</v>
      </c>
      <c r="D18" s="9">
        <v>5</v>
      </c>
      <c r="E18" s="9">
        <v>4</v>
      </c>
      <c r="F18" s="7">
        <v>4</v>
      </c>
      <c r="G18" s="62">
        <f t="shared" si="0"/>
        <v>23</v>
      </c>
      <c r="I18" s="6">
        <v>12</v>
      </c>
      <c r="J18" s="9">
        <v>2</v>
      </c>
      <c r="K18" s="9">
        <v>2</v>
      </c>
      <c r="L18" s="9">
        <v>4</v>
      </c>
      <c r="M18" s="9">
        <v>3</v>
      </c>
      <c r="N18" s="7">
        <v>1</v>
      </c>
      <c r="O18" s="62">
        <f t="shared" si="1"/>
        <v>12</v>
      </c>
      <c r="P18" s="4"/>
      <c r="Q18" s="89"/>
      <c r="R18" s="89"/>
      <c r="S18" s="89"/>
      <c r="V18" s="1"/>
      <c r="W18" s="1"/>
      <c r="X18" s="1"/>
      <c r="AA18" s="1"/>
      <c r="AB18" s="1"/>
      <c r="AC18" s="1"/>
      <c r="AF18" s="1"/>
      <c r="AG18" s="1"/>
      <c r="AH18" s="1"/>
      <c r="AK18" s="1"/>
      <c r="AL18" s="1"/>
      <c r="AM18" s="1"/>
    </row>
    <row r="19" spans="1:40" ht="18.75">
      <c r="A19" s="6">
        <v>13</v>
      </c>
      <c r="B19" s="9">
        <v>2</v>
      </c>
      <c r="C19" s="9">
        <v>3</v>
      </c>
      <c r="D19" s="9">
        <v>4</v>
      </c>
      <c r="E19" s="9">
        <v>4</v>
      </c>
      <c r="F19" s="7">
        <v>5</v>
      </c>
      <c r="G19" s="62">
        <f t="shared" si="0"/>
        <v>18</v>
      </c>
      <c r="I19" s="6">
        <v>13</v>
      </c>
      <c r="J19" s="9">
        <v>4</v>
      </c>
      <c r="K19" s="9">
        <v>4</v>
      </c>
      <c r="L19" s="9">
        <v>4</v>
      </c>
      <c r="M19" s="9">
        <v>5</v>
      </c>
      <c r="N19" s="7">
        <v>5</v>
      </c>
      <c r="O19" s="62">
        <f t="shared" si="1"/>
        <v>22</v>
      </c>
      <c r="P19" s="4"/>
      <c r="Q19" s="35"/>
      <c r="R19" s="35"/>
      <c r="S19" s="35"/>
      <c r="V19" s="1"/>
      <c r="W19" s="1"/>
      <c r="X19" s="1"/>
      <c r="AA19" s="1"/>
      <c r="AB19" s="1"/>
      <c r="AC19" s="1"/>
      <c r="AF19" s="1"/>
      <c r="AG19" s="1"/>
      <c r="AH19" s="1"/>
      <c r="AK19" s="1"/>
      <c r="AL19" s="1"/>
      <c r="AM19" s="1"/>
    </row>
    <row r="20" spans="1:40" ht="18.75">
      <c r="A20" s="6">
        <v>14</v>
      </c>
      <c r="B20" s="9">
        <v>5</v>
      </c>
      <c r="C20" s="9">
        <v>4</v>
      </c>
      <c r="D20" s="9">
        <v>5</v>
      </c>
      <c r="E20" s="9">
        <v>5</v>
      </c>
      <c r="F20" s="7">
        <v>3</v>
      </c>
      <c r="G20" s="62">
        <f t="shared" si="0"/>
        <v>22</v>
      </c>
      <c r="I20" s="6">
        <v>14</v>
      </c>
      <c r="J20" s="9">
        <v>5</v>
      </c>
      <c r="K20" s="9">
        <v>4</v>
      </c>
      <c r="L20" s="9">
        <v>5</v>
      </c>
      <c r="M20" s="9">
        <v>4</v>
      </c>
      <c r="N20" s="7">
        <v>4</v>
      </c>
      <c r="O20" s="62">
        <f t="shared" si="1"/>
        <v>22</v>
      </c>
      <c r="P20" s="4"/>
      <c r="Q20" t="s">
        <v>22</v>
      </c>
      <c r="V20" t="s">
        <v>22</v>
      </c>
      <c r="AA20" t="s">
        <v>22</v>
      </c>
      <c r="AF20" t="s">
        <v>22</v>
      </c>
      <c r="AK20" t="s">
        <v>22</v>
      </c>
    </row>
    <row r="21" spans="1:40" ht="19.5" thickBot="1">
      <c r="A21" s="6">
        <v>15</v>
      </c>
      <c r="B21" s="9">
        <v>2</v>
      </c>
      <c r="C21" s="9">
        <v>3</v>
      </c>
      <c r="D21" s="9">
        <v>3</v>
      </c>
      <c r="E21" s="9">
        <v>3</v>
      </c>
      <c r="F21" s="7">
        <v>1</v>
      </c>
      <c r="G21" s="62">
        <f t="shared" si="0"/>
        <v>12</v>
      </c>
      <c r="I21" s="6">
        <v>15</v>
      </c>
      <c r="J21" s="9">
        <v>3</v>
      </c>
      <c r="K21" s="9">
        <v>3</v>
      </c>
      <c r="L21" s="9">
        <v>3</v>
      </c>
      <c r="M21" s="9">
        <v>1</v>
      </c>
      <c r="N21" s="7">
        <v>2</v>
      </c>
      <c r="O21" s="62">
        <f t="shared" si="1"/>
        <v>12</v>
      </c>
      <c r="P21" s="4"/>
    </row>
    <row r="22" spans="1:40" ht="18.75">
      <c r="A22" s="6">
        <v>16</v>
      </c>
      <c r="B22" s="9">
        <v>4</v>
      </c>
      <c r="C22" s="9">
        <v>4</v>
      </c>
      <c r="D22" s="9">
        <v>4</v>
      </c>
      <c r="E22" s="9">
        <v>4</v>
      </c>
      <c r="F22" s="7">
        <v>4</v>
      </c>
      <c r="G22" s="62">
        <f t="shared" si="0"/>
        <v>20</v>
      </c>
      <c r="I22" s="6">
        <v>16</v>
      </c>
      <c r="J22" s="9">
        <v>3</v>
      </c>
      <c r="K22" s="9">
        <v>5</v>
      </c>
      <c r="L22" s="9">
        <v>5</v>
      </c>
      <c r="M22" s="9">
        <v>4</v>
      </c>
      <c r="N22" s="7">
        <v>4</v>
      </c>
      <c r="O22" s="62">
        <f t="shared" si="1"/>
        <v>21</v>
      </c>
      <c r="P22" s="4"/>
      <c r="Q22" s="3"/>
      <c r="R22" s="3" t="s">
        <v>3</v>
      </c>
      <c r="S22" s="3" t="s">
        <v>4</v>
      </c>
      <c r="V22" s="3"/>
      <c r="W22" s="3" t="s">
        <v>3</v>
      </c>
      <c r="X22" s="3" t="s">
        <v>4</v>
      </c>
      <c r="AA22" s="3"/>
      <c r="AB22" s="3" t="s">
        <v>3</v>
      </c>
      <c r="AC22" s="3" t="s">
        <v>4</v>
      </c>
      <c r="AF22" s="3"/>
      <c r="AG22" s="3" t="s">
        <v>3</v>
      </c>
      <c r="AH22" s="3" t="s">
        <v>4</v>
      </c>
      <c r="AK22" s="3"/>
      <c r="AL22" s="3" t="s">
        <v>3</v>
      </c>
      <c r="AM22" s="3" t="s">
        <v>4</v>
      </c>
    </row>
    <row r="23" spans="1:40" ht="18.75">
      <c r="A23" s="6">
        <v>17</v>
      </c>
      <c r="B23" s="9">
        <v>4</v>
      </c>
      <c r="C23" s="9">
        <v>4</v>
      </c>
      <c r="D23" s="9">
        <v>4</v>
      </c>
      <c r="E23" s="9">
        <v>5</v>
      </c>
      <c r="F23" s="7">
        <v>5</v>
      </c>
      <c r="G23" s="62">
        <f t="shared" si="0"/>
        <v>22</v>
      </c>
      <c r="I23" s="6">
        <v>17</v>
      </c>
      <c r="J23" s="9">
        <v>4</v>
      </c>
      <c r="K23" s="9">
        <v>4</v>
      </c>
      <c r="L23" s="9">
        <v>5</v>
      </c>
      <c r="M23" s="9">
        <v>5</v>
      </c>
      <c r="N23" s="7">
        <v>5</v>
      </c>
      <c r="O23" s="62">
        <f t="shared" si="1"/>
        <v>23</v>
      </c>
      <c r="P23" s="4"/>
      <c r="Q23" s="1" t="s">
        <v>5</v>
      </c>
      <c r="R23" s="1">
        <v>3.5813953488372094</v>
      </c>
      <c r="S23" s="1">
        <v>3.4390243902439024</v>
      </c>
      <c r="V23" s="1" t="s">
        <v>5</v>
      </c>
      <c r="W23" s="1">
        <v>3.6627906976744184</v>
      </c>
      <c r="X23" s="1">
        <v>3.5487804878048781</v>
      </c>
      <c r="AA23" s="1" t="s">
        <v>5</v>
      </c>
      <c r="AB23" s="1">
        <v>4</v>
      </c>
      <c r="AC23" s="1">
        <v>3.9024390243902438</v>
      </c>
      <c r="AF23" s="1" t="s">
        <v>5</v>
      </c>
      <c r="AG23" s="1">
        <v>3.7906976744186047</v>
      </c>
      <c r="AH23" s="1">
        <v>3.6585365853658538</v>
      </c>
      <c r="AK23" s="1" t="s">
        <v>5</v>
      </c>
      <c r="AL23" s="1">
        <v>3.36046511627907</v>
      </c>
      <c r="AM23" s="1">
        <v>3.2317073170731709</v>
      </c>
    </row>
    <row r="24" spans="1:40" ht="18.75">
      <c r="A24" s="6">
        <v>18</v>
      </c>
      <c r="B24" s="9">
        <v>4</v>
      </c>
      <c r="C24" s="9">
        <v>4</v>
      </c>
      <c r="D24" s="9">
        <v>5</v>
      </c>
      <c r="E24" s="9">
        <v>5</v>
      </c>
      <c r="F24" s="7">
        <v>4</v>
      </c>
      <c r="G24" s="62">
        <f t="shared" si="0"/>
        <v>22</v>
      </c>
      <c r="I24" s="6">
        <v>18</v>
      </c>
      <c r="J24" s="9">
        <v>5</v>
      </c>
      <c r="K24" s="9">
        <v>4</v>
      </c>
      <c r="L24" s="9">
        <v>4</v>
      </c>
      <c r="M24" s="9">
        <v>5</v>
      </c>
      <c r="N24" s="7">
        <v>5</v>
      </c>
      <c r="O24" s="62">
        <f t="shared" si="1"/>
        <v>23</v>
      </c>
      <c r="P24" s="4"/>
      <c r="Q24" s="1" t="s">
        <v>6</v>
      </c>
      <c r="R24" s="1">
        <v>0.83447332421340648</v>
      </c>
      <c r="S24" s="1">
        <v>1.1382113821138218</v>
      </c>
      <c r="V24" s="1" t="s">
        <v>6</v>
      </c>
      <c r="W24" s="1">
        <v>0.72024623803009646</v>
      </c>
      <c r="X24" s="1">
        <v>0.9173441734417338</v>
      </c>
      <c r="AA24" s="1" t="s">
        <v>6</v>
      </c>
      <c r="AB24" s="1">
        <v>0.82352941176470584</v>
      </c>
      <c r="AC24" s="1">
        <v>0.92863595302619728</v>
      </c>
      <c r="AF24" s="1" t="s">
        <v>6</v>
      </c>
      <c r="AG24" s="1">
        <v>0.75567715458276274</v>
      </c>
      <c r="AH24" s="1">
        <v>0.99307437518819697</v>
      </c>
      <c r="AK24" s="1" t="s">
        <v>6</v>
      </c>
      <c r="AL24" s="1">
        <v>1.409712722298222</v>
      </c>
      <c r="AM24" s="1">
        <v>1.5876242095754294</v>
      </c>
    </row>
    <row r="25" spans="1:40" ht="18.75">
      <c r="A25" s="6">
        <v>19</v>
      </c>
      <c r="B25" s="9">
        <v>4</v>
      </c>
      <c r="C25" s="9">
        <v>4</v>
      </c>
      <c r="D25" s="9">
        <v>4</v>
      </c>
      <c r="E25" s="9">
        <v>4</v>
      </c>
      <c r="F25" s="7">
        <v>4</v>
      </c>
      <c r="G25" s="62">
        <f t="shared" si="0"/>
        <v>20</v>
      </c>
      <c r="I25" s="6">
        <v>19</v>
      </c>
      <c r="J25" s="9">
        <v>2</v>
      </c>
      <c r="K25" s="9">
        <v>2</v>
      </c>
      <c r="L25" s="9">
        <v>3</v>
      </c>
      <c r="M25" s="9">
        <v>4</v>
      </c>
      <c r="N25" s="7">
        <v>2</v>
      </c>
      <c r="O25" s="62">
        <f t="shared" si="1"/>
        <v>13</v>
      </c>
      <c r="P25" s="4"/>
      <c r="Q25" s="1" t="s">
        <v>7</v>
      </c>
      <c r="R25" s="1">
        <v>86</v>
      </c>
      <c r="S25" s="1">
        <v>82</v>
      </c>
      <c r="V25" s="1" t="s">
        <v>7</v>
      </c>
      <c r="W25" s="1">
        <v>86</v>
      </c>
      <c r="X25" s="1">
        <v>82</v>
      </c>
      <c r="AA25" s="1" t="s">
        <v>7</v>
      </c>
      <c r="AB25" s="1">
        <v>86</v>
      </c>
      <c r="AC25" s="1">
        <v>82</v>
      </c>
      <c r="AF25" s="1" t="s">
        <v>7</v>
      </c>
      <c r="AG25" s="1">
        <v>86</v>
      </c>
      <c r="AH25" s="1">
        <v>82</v>
      </c>
      <c r="AK25" s="1" t="s">
        <v>7</v>
      </c>
      <c r="AL25" s="1">
        <v>86</v>
      </c>
      <c r="AM25" s="1">
        <v>82</v>
      </c>
    </row>
    <row r="26" spans="1:40" ht="18.75">
      <c r="A26" s="6">
        <v>20</v>
      </c>
      <c r="B26" s="9">
        <v>4</v>
      </c>
      <c r="C26" s="9">
        <v>4</v>
      </c>
      <c r="D26" s="9">
        <v>4</v>
      </c>
      <c r="E26" s="9">
        <v>3</v>
      </c>
      <c r="F26" s="7">
        <v>3</v>
      </c>
      <c r="G26" s="62">
        <f t="shared" si="0"/>
        <v>18</v>
      </c>
      <c r="I26" s="6">
        <v>20</v>
      </c>
      <c r="J26" s="9">
        <v>4</v>
      </c>
      <c r="K26" s="9">
        <v>4</v>
      </c>
      <c r="L26" s="9">
        <v>4</v>
      </c>
      <c r="M26" s="9">
        <v>4</v>
      </c>
      <c r="N26" s="7">
        <v>4</v>
      </c>
      <c r="O26" s="62">
        <f t="shared" si="1"/>
        <v>20</v>
      </c>
      <c r="P26" s="4"/>
      <c r="Q26" s="1" t="s">
        <v>23</v>
      </c>
      <c r="R26" s="1">
        <v>0.98268285849011516</v>
      </c>
      <c r="S26" s="1"/>
      <c r="V26" s="1" t="s">
        <v>23</v>
      </c>
      <c r="W26" s="1">
        <v>0.81642053181529306</v>
      </c>
      <c r="X26" s="1"/>
      <c r="AA26" s="1" t="s">
        <v>23</v>
      </c>
      <c r="AB26" s="1">
        <v>0.87481633852483121</v>
      </c>
      <c r="AC26" s="1"/>
      <c r="AF26" s="1" t="s">
        <v>23</v>
      </c>
      <c r="AG26" s="1">
        <v>0.871515557408306</v>
      </c>
      <c r="AH26" s="1"/>
      <c r="AK26" s="1" t="s">
        <v>23</v>
      </c>
      <c r="AL26" s="1">
        <v>1.4965249540419197</v>
      </c>
      <c r="AM26" s="1"/>
    </row>
    <row r="27" spans="1:40" ht="18.75">
      <c r="A27" s="6">
        <v>21</v>
      </c>
      <c r="B27" s="9">
        <v>5</v>
      </c>
      <c r="C27" s="9">
        <v>4</v>
      </c>
      <c r="D27" s="9">
        <v>4</v>
      </c>
      <c r="E27" s="9">
        <v>4</v>
      </c>
      <c r="F27" s="7">
        <v>3</v>
      </c>
      <c r="G27" s="62">
        <f t="shared" si="0"/>
        <v>20</v>
      </c>
      <c r="I27" s="6">
        <v>21</v>
      </c>
      <c r="J27" s="9">
        <v>4</v>
      </c>
      <c r="K27" s="9">
        <v>4</v>
      </c>
      <c r="L27" s="9">
        <v>5</v>
      </c>
      <c r="M27" s="9">
        <v>5</v>
      </c>
      <c r="N27" s="7">
        <v>5</v>
      </c>
      <c r="O27" s="62">
        <f t="shared" si="1"/>
        <v>23</v>
      </c>
      <c r="P27" s="4"/>
      <c r="Q27" s="1" t="s">
        <v>11</v>
      </c>
      <c r="R27" s="1">
        <v>0</v>
      </c>
      <c r="S27" s="1"/>
      <c r="V27" s="1" t="s">
        <v>11</v>
      </c>
      <c r="W27" s="1">
        <v>0</v>
      </c>
      <c r="X27" s="1"/>
      <c r="AA27" s="1" t="s">
        <v>11</v>
      </c>
      <c r="AB27" s="1">
        <v>0</v>
      </c>
      <c r="AC27" s="1"/>
      <c r="AF27" s="1" t="s">
        <v>11</v>
      </c>
      <c r="AG27" s="1">
        <v>0</v>
      </c>
      <c r="AH27" s="1"/>
      <c r="AJ27" s="36"/>
      <c r="AK27" s="1" t="s">
        <v>11</v>
      </c>
      <c r="AL27" s="1">
        <v>0</v>
      </c>
      <c r="AM27" s="1"/>
      <c r="AN27" s="36"/>
    </row>
    <row r="28" spans="1:40" ht="18.75">
      <c r="A28" s="6">
        <v>22</v>
      </c>
      <c r="B28" s="9">
        <v>4</v>
      </c>
      <c r="C28" s="9">
        <v>3</v>
      </c>
      <c r="D28" s="9">
        <v>4</v>
      </c>
      <c r="E28" s="9">
        <v>4</v>
      </c>
      <c r="F28" s="7">
        <v>4</v>
      </c>
      <c r="G28" s="62">
        <f t="shared" si="0"/>
        <v>19</v>
      </c>
      <c r="I28" s="6">
        <v>22</v>
      </c>
      <c r="J28" s="9">
        <v>3</v>
      </c>
      <c r="K28" s="9">
        <v>3</v>
      </c>
      <c r="L28" s="9">
        <v>4</v>
      </c>
      <c r="M28" s="9">
        <v>4</v>
      </c>
      <c r="N28" s="7">
        <v>4</v>
      </c>
      <c r="O28" s="62">
        <f t="shared" si="1"/>
        <v>18</v>
      </c>
      <c r="P28" s="4"/>
      <c r="Q28" s="1" t="s">
        <v>8</v>
      </c>
      <c r="R28" s="1">
        <v>166</v>
      </c>
      <c r="S28" s="1"/>
      <c r="V28" s="1" t="s">
        <v>8</v>
      </c>
      <c r="W28" s="1">
        <v>166</v>
      </c>
      <c r="X28" s="1"/>
      <c r="AA28" s="1" t="s">
        <v>8</v>
      </c>
      <c r="AB28" s="1">
        <v>166</v>
      </c>
      <c r="AC28" s="1"/>
      <c r="AF28" s="1" t="s">
        <v>8</v>
      </c>
      <c r="AG28" s="1">
        <v>166</v>
      </c>
      <c r="AH28" s="1"/>
      <c r="AJ28" s="36"/>
      <c r="AK28" s="1" t="s">
        <v>8</v>
      </c>
      <c r="AL28" s="1">
        <v>166</v>
      </c>
      <c r="AM28" s="1"/>
      <c r="AN28" s="36"/>
    </row>
    <row r="29" spans="1:40" ht="18.75">
      <c r="A29" s="6">
        <v>23</v>
      </c>
      <c r="B29" s="9">
        <v>2</v>
      </c>
      <c r="C29" s="9">
        <v>3</v>
      </c>
      <c r="D29" s="9">
        <v>4</v>
      </c>
      <c r="E29" s="9">
        <v>4</v>
      </c>
      <c r="F29" s="7">
        <v>2</v>
      </c>
      <c r="G29" s="62">
        <f t="shared" si="0"/>
        <v>15</v>
      </c>
      <c r="I29" s="6">
        <v>23</v>
      </c>
      <c r="J29" s="9">
        <v>3</v>
      </c>
      <c r="K29" s="9">
        <v>3</v>
      </c>
      <c r="L29" s="9">
        <v>4</v>
      </c>
      <c r="M29" s="9">
        <v>3</v>
      </c>
      <c r="N29" s="7">
        <v>3</v>
      </c>
      <c r="O29" s="62">
        <f t="shared" si="1"/>
        <v>16</v>
      </c>
      <c r="P29" s="4"/>
      <c r="Q29" s="1" t="s">
        <v>41</v>
      </c>
      <c r="R29" s="1">
        <v>0.93049968382847892</v>
      </c>
      <c r="S29" s="1"/>
      <c r="V29" s="1" t="s">
        <v>41</v>
      </c>
      <c r="W29" s="1">
        <v>0.81750100839126405</v>
      </c>
      <c r="X29" s="1"/>
      <c r="AA29" s="1" t="s">
        <v>41</v>
      </c>
      <c r="AB29" s="1">
        <v>0.6758015799663899</v>
      </c>
      <c r="AC29" s="1"/>
      <c r="AF29" s="1" t="s">
        <v>41</v>
      </c>
      <c r="AG29" s="1">
        <v>0.91720739510519722</v>
      </c>
      <c r="AH29" s="1"/>
      <c r="AK29" s="1" t="s">
        <v>41</v>
      </c>
      <c r="AL29" s="1">
        <v>0.6819194446846798</v>
      </c>
      <c r="AM29" s="1"/>
    </row>
    <row r="30" spans="1:40" ht="18.75">
      <c r="A30" s="6">
        <v>24</v>
      </c>
      <c r="B30" s="9">
        <v>4</v>
      </c>
      <c r="C30" s="9">
        <v>4</v>
      </c>
      <c r="D30" s="9">
        <v>5</v>
      </c>
      <c r="E30" s="9">
        <v>4</v>
      </c>
      <c r="F30" s="7">
        <v>4</v>
      </c>
      <c r="G30" s="62">
        <f t="shared" si="0"/>
        <v>21</v>
      </c>
      <c r="I30" s="6">
        <v>24</v>
      </c>
      <c r="J30" s="9">
        <v>4</v>
      </c>
      <c r="K30" s="9">
        <v>4</v>
      </c>
      <c r="L30" s="9">
        <v>5</v>
      </c>
      <c r="M30" s="9">
        <v>5</v>
      </c>
      <c r="N30" s="7">
        <v>4</v>
      </c>
      <c r="O30" s="62">
        <f t="shared" si="1"/>
        <v>22</v>
      </c>
      <c r="P30" s="4"/>
      <c r="Q30" s="1" t="s">
        <v>12</v>
      </c>
      <c r="R30" s="1">
        <v>0.17673182287382039</v>
      </c>
      <c r="S30" s="1"/>
      <c r="V30" s="1" t="s">
        <v>12</v>
      </c>
      <c r="W30" s="1">
        <v>0.20740698675086783</v>
      </c>
      <c r="X30" s="1"/>
      <c r="AA30" s="1" t="s">
        <v>12</v>
      </c>
      <c r="AB30" s="1">
        <v>0.25005350820233868</v>
      </c>
      <c r="AC30" s="1"/>
      <c r="AF30" s="1" t="s">
        <v>12</v>
      </c>
      <c r="AG30" s="1">
        <v>0.18018230847881528</v>
      </c>
      <c r="AH30" s="1"/>
      <c r="AK30" s="1" t="s">
        <v>12</v>
      </c>
      <c r="AL30" s="1">
        <v>0.24812011801439876</v>
      </c>
      <c r="AM30" s="1"/>
    </row>
    <row r="31" spans="1:40" ht="18.75">
      <c r="A31" s="6">
        <v>25</v>
      </c>
      <c r="B31" s="9">
        <v>4</v>
      </c>
      <c r="C31" s="9">
        <v>4</v>
      </c>
      <c r="D31" s="9">
        <v>5</v>
      </c>
      <c r="E31" s="9">
        <v>5</v>
      </c>
      <c r="F31" s="7">
        <v>4</v>
      </c>
      <c r="G31" s="62">
        <f t="shared" si="0"/>
        <v>22</v>
      </c>
      <c r="I31" s="6">
        <v>25</v>
      </c>
      <c r="J31" s="9">
        <v>4</v>
      </c>
      <c r="K31" s="9">
        <v>3</v>
      </c>
      <c r="L31" s="9">
        <v>4</v>
      </c>
      <c r="M31" s="9">
        <v>5</v>
      </c>
      <c r="N31" s="7">
        <v>4</v>
      </c>
      <c r="O31" s="62">
        <f t="shared" si="1"/>
        <v>20</v>
      </c>
      <c r="P31" s="4"/>
      <c r="Q31" s="1" t="s">
        <v>13</v>
      </c>
      <c r="R31" s="1">
        <v>1.6540847139194761</v>
      </c>
      <c r="S31" s="1"/>
      <c r="V31" s="1" t="s">
        <v>13</v>
      </c>
      <c r="W31" s="1">
        <v>1.6540847139194761</v>
      </c>
      <c r="X31" s="1"/>
      <c r="AA31" s="1" t="s">
        <v>13</v>
      </c>
      <c r="AB31" s="1">
        <v>1.6540847139194761</v>
      </c>
      <c r="AC31" s="1"/>
      <c r="AF31" s="1" t="s">
        <v>13</v>
      </c>
      <c r="AG31" s="1">
        <v>1.6540847139194761</v>
      </c>
      <c r="AH31" s="1"/>
      <c r="AK31" s="1" t="s">
        <v>13</v>
      </c>
      <c r="AL31" s="1">
        <v>1.6540847139194761</v>
      </c>
      <c r="AM31" s="1"/>
    </row>
    <row r="32" spans="1:40" ht="18.75">
      <c r="A32" s="6">
        <v>26</v>
      </c>
      <c r="B32" s="9">
        <v>4</v>
      </c>
      <c r="C32" s="9">
        <v>4</v>
      </c>
      <c r="D32" s="9">
        <v>4</v>
      </c>
      <c r="E32" s="9">
        <v>5</v>
      </c>
      <c r="F32" s="7">
        <v>4</v>
      </c>
      <c r="G32" s="62">
        <f t="shared" si="0"/>
        <v>21</v>
      </c>
      <c r="I32" s="6">
        <v>26</v>
      </c>
      <c r="J32" s="9">
        <v>4</v>
      </c>
      <c r="K32" s="9">
        <v>3</v>
      </c>
      <c r="L32" s="9">
        <v>4</v>
      </c>
      <c r="M32" s="9">
        <v>4</v>
      </c>
      <c r="N32" s="7">
        <v>2</v>
      </c>
      <c r="O32" s="62">
        <f t="shared" si="1"/>
        <v>17</v>
      </c>
      <c r="P32" s="4"/>
      <c r="Q32" s="1" t="s">
        <v>14</v>
      </c>
      <c r="R32" s="93">
        <v>0.35346364574764078</v>
      </c>
      <c r="S32" s="1"/>
      <c r="V32" s="1" t="s">
        <v>14</v>
      </c>
      <c r="W32" s="93">
        <v>0.41481397350173566</v>
      </c>
      <c r="X32" s="1"/>
      <c r="AA32" s="1" t="s">
        <v>14</v>
      </c>
      <c r="AB32" s="93">
        <v>0.50010701640467736</v>
      </c>
      <c r="AC32" s="1"/>
      <c r="AF32" s="1" t="s">
        <v>14</v>
      </c>
      <c r="AG32" s="93">
        <v>0.36036461695763056</v>
      </c>
      <c r="AH32" s="1"/>
      <c r="AK32" s="1" t="s">
        <v>14</v>
      </c>
      <c r="AL32" s="93">
        <v>0.49624023602879752</v>
      </c>
      <c r="AM32" s="1"/>
    </row>
    <row r="33" spans="1:39" ht="19.5" thickBot="1">
      <c r="A33" s="6">
        <v>27</v>
      </c>
      <c r="B33" s="9">
        <v>4</v>
      </c>
      <c r="C33" s="9">
        <v>4</v>
      </c>
      <c r="D33" s="9">
        <v>3</v>
      </c>
      <c r="E33" s="9">
        <v>3</v>
      </c>
      <c r="F33" s="7">
        <v>4</v>
      </c>
      <c r="G33" s="62">
        <f t="shared" si="0"/>
        <v>18</v>
      </c>
      <c r="I33" s="6">
        <v>27</v>
      </c>
      <c r="J33" s="9">
        <v>4</v>
      </c>
      <c r="K33" s="9">
        <v>4</v>
      </c>
      <c r="L33" s="9">
        <v>4</v>
      </c>
      <c r="M33" s="9">
        <v>4</v>
      </c>
      <c r="N33" s="7">
        <v>5</v>
      </c>
      <c r="O33" s="62">
        <f t="shared" si="1"/>
        <v>21</v>
      </c>
      <c r="P33" s="4"/>
      <c r="Q33" s="2" t="s">
        <v>15</v>
      </c>
      <c r="R33" s="2">
        <v>1.9743577260023577</v>
      </c>
      <c r="S33" s="2"/>
      <c r="V33" s="2" t="s">
        <v>15</v>
      </c>
      <c r="W33" s="2">
        <v>1.9743577260023577</v>
      </c>
      <c r="X33" s="2"/>
      <c r="AA33" s="2" t="s">
        <v>15</v>
      </c>
      <c r="AB33" s="2">
        <v>1.9743577260023577</v>
      </c>
      <c r="AC33" s="2"/>
      <c r="AF33" s="2" t="s">
        <v>15</v>
      </c>
      <c r="AG33" s="2">
        <v>1.9743577260023577</v>
      </c>
      <c r="AH33" s="2"/>
      <c r="AK33" s="2" t="s">
        <v>15</v>
      </c>
      <c r="AL33" s="2">
        <v>1.9743577260023577</v>
      </c>
      <c r="AM33" s="2"/>
    </row>
    <row r="34" spans="1:39" ht="18.75">
      <c r="A34" s="6">
        <v>28</v>
      </c>
      <c r="B34" s="9">
        <v>4</v>
      </c>
      <c r="C34" s="9">
        <v>4</v>
      </c>
      <c r="D34" s="9">
        <v>5</v>
      </c>
      <c r="E34" s="9">
        <v>4</v>
      </c>
      <c r="F34" s="7">
        <v>4</v>
      </c>
      <c r="G34" s="62">
        <f t="shared" si="0"/>
        <v>21</v>
      </c>
      <c r="I34" s="6">
        <v>28</v>
      </c>
      <c r="J34" s="9">
        <v>1</v>
      </c>
      <c r="K34" s="9">
        <v>1</v>
      </c>
      <c r="L34" s="9">
        <v>1</v>
      </c>
      <c r="M34" s="9">
        <v>5</v>
      </c>
      <c r="N34" s="7">
        <v>1</v>
      </c>
      <c r="O34" s="62">
        <f t="shared" si="1"/>
        <v>9</v>
      </c>
      <c r="P34" s="4"/>
      <c r="Q34" s="36"/>
      <c r="R34" s="36"/>
      <c r="S34" s="36"/>
      <c r="V34" s="36"/>
      <c r="W34" s="36"/>
      <c r="X34" s="36"/>
      <c r="AA34" s="48"/>
      <c r="AB34" s="48"/>
      <c r="AC34" s="48"/>
      <c r="AF34" s="48"/>
      <c r="AG34" s="48"/>
      <c r="AH34" s="48"/>
      <c r="AK34" s="48"/>
      <c r="AL34" s="48"/>
      <c r="AM34" s="48"/>
    </row>
    <row r="35" spans="1:39" ht="18.75">
      <c r="A35" s="6">
        <v>29</v>
      </c>
      <c r="B35" s="9">
        <v>3</v>
      </c>
      <c r="C35" s="9">
        <v>4</v>
      </c>
      <c r="D35" s="9">
        <v>5</v>
      </c>
      <c r="E35" s="9">
        <v>5</v>
      </c>
      <c r="F35" s="7">
        <v>5</v>
      </c>
      <c r="G35" s="62">
        <f t="shared" si="0"/>
        <v>22</v>
      </c>
      <c r="I35" s="6">
        <v>29</v>
      </c>
      <c r="J35" s="9">
        <v>4</v>
      </c>
      <c r="K35" s="9">
        <v>4</v>
      </c>
      <c r="L35" s="9">
        <v>4</v>
      </c>
      <c r="M35" s="9">
        <v>4</v>
      </c>
      <c r="N35" s="7">
        <v>2</v>
      </c>
      <c r="O35" s="62">
        <f t="shared" si="1"/>
        <v>18</v>
      </c>
      <c r="P35" s="4"/>
      <c r="Q35" s="90"/>
      <c r="R35" s="90"/>
      <c r="S35" s="90"/>
      <c r="V35" s="90"/>
      <c r="W35" s="90"/>
      <c r="X35" s="90"/>
      <c r="AA35" s="90"/>
      <c r="AB35" s="90"/>
      <c r="AC35" s="90"/>
      <c r="AF35" s="90"/>
      <c r="AG35" s="90"/>
      <c r="AH35" s="90"/>
      <c r="AK35" s="90"/>
      <c r="AL35" s="90"/>
      <c r="AM35" s="90"/>
    </row>
    <row r="36" spans="1:39" ht="18.75">
      <c r="A36" s="6">
        <v>30</v>
      </c>
      <c r="B36" s="9">
        <v>2</v>
      </c>
      <c r="C36" s="9">
        <v>2</v>
      </c>
      <c r="D36" s="9">
        <v>2</v>
      </c>
      <c r="E36" s="9">
        <v>3</v>
      </c>
      <c r="F36" s="7">
        <v>1</v>
      </c>
      <c r="G36" s="62">
        <f t="shared" si="0"/>
        <v>10</v>
      </c>
      <c r="I36" s="6">
        <v>30</v>
      </c>
      <c r="J36" s="9">
        <v>2</v>
      </c>
      <c r="K36" s="9">
        <v>2</v>
      </c>
      <c r="L36" s="9">
        <v>4</v>
      </c>
      <c r="M36" s="9">
        <v>4</v>
      </c>
      <c r="N36" s="7">
        <v>4</v>
      </c>
      <c r="O36" s="62">
        <f t="shared" si="1"/>
        <v>16</v>
      </c>
      <c r="P36" s="4"/>
      <c r="Q36" s="96" t="s">
        <v>48</v>
      </c>
      <c r="R36" t="s">
        <v>47</v>
      </c>
      <c r="W36" s="1"/>
      <c r="X36" s="1"/>
      <c r="AA36" s="1"/>
      <c r="AB36" s="1"/>
      <c r="AC36" s="1"/>
      <c r="AF36" s="1"/>
      <c r="AG36" s="1"/>
      <c r="AH36" s="1"/>
      <c r="AK36" s="1"/>
      <c r="AL36" s="1"/>
      <c r="AM36" s="1"/>
    </row>
    <row r="37" spans="1:39" ht="18.75">
      <c r="A37" s="6">
        <v>31</v>
      </c>
      <c r="B37" s="9">
        <v>4</v>
      </c>
      <c r="C37" s="9">
        <v>3</v>
      </c>
      <c r="D37" s="9">
        <v>5</v>
      </c>
      <c r="E37" s="9">
        <v>3</v>
      </c>
      <c r="F37" s="7">
        <v>5</v>
      </c>
      <c r="G37" s="62">
        <f t="shared" si="0"/>
        <v>20</v>
      </c>
      <c r="I37" s="6">
        <v>31</v>
      </c>
      <c r="J37" s="9">
        <v>4</v>
      </c>
      <c r="K37" s="9">
        <v>4</v>
      </c>
      <c r="L37" s="9">
        <v>4</v>
      </c>
      <c r="M37" s="9">
        <v>1</v>
      </c>
      <c r="N37" s="7">
        <v>4</v>
      </c>
      <c r="O37" s="62">
        <f t="shared" si="1"/>
        <v>17</v>
      </c>
      <c r="P37" s="4"/>
      <c r="Q37" s="1"/>
      <c r="R37" s="1"/>
      <c r="S37" s="1"/>
      <c r="V37" s="1"/>
      <c r="W37" s="1"/>
      <c r="X37" s="1"/>
      <c r="AA37" s="1"/>
      <c r="AB37" s="1"/>
      <c r="AC37" s="1"/>
      <c r="AF37" s="1"/>
      <c r="AG37" s="1"/>
      <c r="AH37" s="1"/>
      <c r="AK37" s="1"/>
      <c r="AL37" s="1"/>
      <c r="AM37" s="1"/>
    </row>
    <row r="38" spans="1:39" ht="18.75">
      <c r="A38" s="6">
        <v>32</v>
      </c>
      <c r="B38" s="9">
        <v>5</v>
      </c>
      <c r="C38" s="9">
        <v>5</v>
      </c>
      <c r="D38" s="9">
        <v>5</v>
      </c>
      <c r="E38" s="9">
        <v>4</v>
      </c>
      <c r="F38" s="7">
        <v>4</v>
      </c>
      <c r="G38" s="62">
        <f t="shared" si="0"/>
        <v>23</v>
      </c>
      <c r="I38" s="6">
        <v>32</v>
      </c>
      <c r="J38" s="9">
        <v>2</v>
      </c>
      <c r="K38" s="9">
        <v>3</v>
      </c>
      <c r="L38" s="9">
        <v>4</v>
      </c>
      <c r="M38" s="9">
        <v>3</v>
      </c>
      <c r="N38" s="7">
        <v>2</v>
      </c>
      <c r="O38" s="62">
        <f t="shared" si="1"/>
        <v>14</v>
      </c>
      <c r="P38" s="4"/>
      <c r="Q38" s="1"/>
      <c r="R38" s="1"/>
      <c r="S38" s="1"/>
      <c r="V38" s="1"/>
      <c r="W38" s="1"/>
      <c r="X38" s="1"/>
      <c r="AA38" s="1"/>
      <c r="AB38" s="1"/>
      <c r="AC38" s="1"/>
      <c r="AF38" s="1"/>
      <c r="AG38" s="1"/>
      <c r="AH38" s="1"/>
      <c r="AK38" s="1"/>
      <c r="AL38" s="1"/>
      <c r="AM38" s="1"/>
    </row>
    <row r="39" spans="1:39" ht="18.75">
      <c r="A39" s="6">
        <v>33</v>
      </c>
      <c r="B39" s="9">
        <v>4</v>
      </c>
      <c r="C39" s="9">
        <v>4</v>
      </c>
      <c r="D39" s="9">
        <v>5</v>
      </c>
      <c r="E39" s="9">
        <v>4</v>
      </c>
      <c r="F39" s="7">
        <v>4</v>
      </c>
      <c r="G39" s="62">
        <f t="shared" si="0"/>
        <v>21</v>
      </c>
      <c r="I39" s="6">
        <v>33</v>
      </c>
      <c r="J39" s="9">
        <v>3</v>
      </c>
      <c r="K39" s="9">
        <v>4</v>
      </c>
      <c r="L39" s="9">
        <v>5</v>
      </c>
      <c r="M39" s="9">
        <v>4</v>
      </c>
      <c r="N39" s="7">
        <v>5</v>
      </c>
      <c r="O39" s="62">
        <f t="shared" si="1"/>
        <v>21</v>
      </c>
      <c r="P39" s="4"/>
      <c r="Q39" s="1"/>
      <c r="R39" s="1"/>
      <c r="S39" s="1"/>
      <c r="V39" s="1"/>
      <c r="W39" s="1"/>
      <c r="X39" s="1"/>
      <c r="AA39" s="1"/>
      <c r="AB39" s="1"/>
      <c r="AC39" s="1"/>
      <c r="AF39" s="1"/>
      <c r="AG39" s="1"/>
      <c r="AH39" s="1"/>
      <c r="AK39" s="1"/>
      <c r="AL39" s="1"/>
      <c r="AM39" s="1"/>
    </row>
    <row r="40" spans="1:39" ht="18.75">
      <c r="A40" s="6">
        <v>34</v>
      </c>
      <c r="B40" s="9">
        <v>4</v>
      </c>
      <c r="C40" s="9">
        <v>3</v>
      </c>
      <c r="D40" s="9">
        <v>5</v>
      </c>
      <c r="E40" s="9">
        <v>4</v>
      </c>
      <c r="F40" s="7">
        <v>4</v>
      </c>
      <c r="G40" s="62">
        <f t="shared" si="0"/>
        <v>20</v>
      </c>
      <c r="I40" s="6">
        <v>34</v>
      </c>
      <c r="J40" s="9">
        <v>4</v>
      </c>
      <c r="K40" s="9">
        <v>4</v>
      </c>
      <c r="L40" s="9">
        <v>5</v>
      </c>
      <c r="M40" s="9">
        <v>4</v>
      </c>
      <c r="N40" s="7">
        <v>2</v>
      </c>
      <c r="O40" s="62">
        <f t="shared" si="1"/>
        <v>19</v>
      </c>
      <c r="P40" s="4"/>
      <c r="Q40" s="1"/>
      <c r="R40" s="1"/>
      <c r="S40" s="1"/>
      <c r="V40" s="1"/>
      <c r="W40" s="1"/>
      <c r="X40" s="1"/>
      <c r="AA40" s="1"/>
      <c r="AB40" s="1"/>
      <c r="AC40" s="1"/>
      <c r="AF40" s="1"/>
      <c r="AG40" s="1"/>
      <c r="AH40" s="1"/>
      <c r="AK40" s="1"/>
      <c r="AL40" s="1"/>
      <c r="AM40" s="1"/>
    </row>
    <row r="41" spans="1:39" ht="18.75">
      <c r="A41" s="6">
        <v>35</v>
      </c>
      <c r="B41" s="9">
        <v>3</v>
      </c>
      <c r="C41" s="9">
        <v>4</v>
      </c>
      <c r="D41" s="9">
        <v>5</v>
      </c>
      <c r="E41" s="9">
        <v>5</v>
      </c>
      <c r="F41" s="7">
        <v>2</v>
      </c>
      <c r="G41" s="62">
        <f t="shared" si="0"/>
        <v>19</v>
      </c>
      <c r="I41" s="16">
        <v>35</v>
      </c>
      <c r="J41" s="9">
        <v>3</v>
      </c>
      <c r="K41" s="9">
        <v>3</v>
      </c>
      <c r="L41" s="9">
        <v>5</v>
      </c>
      <c r="M41" s="9">
        <v>4</v>
      </c>
      <c r="N41" s="7">
        <v>2</v>
      </c>
      <c r="O41" s="62">
        <f t="shared" si="1"/>
        <v>17</v>
      </c>
      <c r="Q41" s="1"/>
      <c r="R41" s="1"/>
      <c r="S41" s="1"/>
      <c r="V41" s="1"/>
      <c r="W41" s="1"/>
      <c r="X41" s="1"/>
      <c r="AA41" s="1"/>
      <c r="AB41" s="1"/>
      <c r="AC41" s="1"/>
      <c r="AF41" s="1"/>
      <c r="AG41" s="1"/>
      <c r="AH41" s="1"/>
      <c r="AK41" s="1"/>
      <c r="AL41" s="1"/>
      <c r="AM41" s="1"/>
    </row>
    <row r="42" spans="1:39" ht="18.75">
      <c r="A42" s="6">
        <v>36</v>
      </c>
      <c r="B42" s="9">
        <v>4</v>
      </c>
      <c r="C42" s="9">
        <v>4</v>
      </c>
      <c r="D42" s="9">
        <v>4</v>
      </c>
      <c r="E42" s="9">
        <v>4</v>
      </c>
      <c r="F42" s="7">
        <v>4</v>
      </c>
      <c r="G42" s="62">
        <f t="shared" si="0"/>
        <v>20</v>
      </c>
      <c r="I42" s="16">
        <v>36</v>
      </c>
      <c r="J42" s="9">
        <v>2</v>
      </c>
      <c r="K42" s="9">
        <v>1</v>
      </c>
      <c r="L42" s="9">
        <v>1</v>
      </c>
      <c r="M42" s="9">
        <v>4</v>
      </c>
      <c r="N42" s="7">
        <v>1</v>
      </c>
      <c r="O42" s="62">
        <f t="shared" si="1"/>
        <v>9</v>
      </c>
      <c r="Q42" s="1"/>
      <c r="R42" s="1"/>
      <c r="S42" s="1"/>
      <c r="V42" s="1"/>
      <c r="W42" s="1"/>
      <c r="X42" s="1"/>
      <c r="AA42" s="1"/>
      <c r="AB42" s="1"/>
      <c r="AC42" s="1"/>
      <c r="AF42" s="1"/>
      <c r="AG42" s="1"/>
      <c r="AH42" s="1"/>
      <c r="AK42" s="1"/>
      <c r="AL42" s="1"/>
      <c r="AM42" s="1"/>
    </row>
    <row r="43" spans="1:39" ht="18.75">
      <c r="A43" s="16">
        <v>37</v>
      </c>
      <c r="B43" s="9">
        <v>3</v>
      </c>
      <c r="C43" s="9">
        <v>3</v>
      </c>
      <c r="D43" s="9">
        <v>3</v>
      </c>
      <c r="E43" s="9">
        <v>3</v>
      </c>
      <c r="F43" s="7">
        <v>3</v>
      </c>
      <c r="G43" s="62">
        <f t="shared" si="0"/>
        <v>15</v>
      </c>
      <c r="I43" s="16">
        <v>37</v>
      </c>
      <c r="J43" s="9">
        <v>4</v>
      </c>
      <c r="K43" s="9">
        <v>4</v>
      </c>
      <c r="L43" s="9">
        <v>4</v>
      </c>
      <c r="M43" s="9">
        <v>4</v>
      </c>
      <c r="N43" s="7">
        <v>2</v>
      </c>
      <c r="O43" s="62">
        <f t="shared" si="1"/>
        <v>18</v>
      </c>
      <c r="Q43" s="1"/>
      <c r="R43" s="1"/>
      <c r="S43" s="1"/>
      <c r="V43" s="1"/>
      <c r="W43" s="1"/>
      <c r="X43" s="1"/>
      <c r="AA43" s="1"/>
      <c r="AB43" s="1"/>
      <c r="AC43" s="1"/>
      <c r="AF43" s="1"/>
      <c r="AG43" s="1"/>
      <c r="AH43" s="1"/>
      <c r="AK43" s="1"/>
      <c r="AL43" s="1"/>
      <c r="AM43" s="1"/>
    </row>
    <row r="44" spans="1:39" ht="18.75">
      <c r="A44" s="16">
        <v>38</v>
      </c>
      <c r="B44" s="9">
        <v>4</v>
      </c>
      <c r="C44" s="9">
        <v>4</v>
      </c>
      <c r="D44" s="9">
        <v>4</v>
      </c>
      <c r="E44" s="9">
        <v>3</v>
      </c>
      <c r="F44" s="7">
        <v>4</v>
      </c>
      <c r="G44" s="62">
        <f t="shared" si="0"/>
        <v>19</v>
      </c>
      <c r="I44" s="16">
        <v>38</v>
      </c>
      <c r="J44" s="9">
        <v>4</v>
      </c>
      <c r="K44" s="9">
        <v>4</v>
      </c>
      <c r="L44" s="9">
        <v>4</v>
      </c>
      <c r="M44" s="9">
        <v>4</v>
      </c>
      <c r="N44" s="7">
        <v>3</v>
      </c>
      <c r="O44" s="62">
        <f t="shared" si="1"/>
        <v>19</v>
      </c>
      <c r="Q44" s="1"/>
      <c r="R44" s="1"/>
      <c r="S44" s="1"/>
      <c r="V44" s="1"/>
      <c r="W44" s="1"/>
      <c r="X44" s="1"/>
      <c r="AA44" s="1"/>
      <c r="AB44" s="1"/>
      <c r="AC44" s="1"/>
      <c r="AF44" s="1"/>
      <c r="AG44" s="1"/>
      <c r="AH44" s="1"/>
      <c r="AK44" s="1"/>
      <c r="AL44" s="1"/>
      <c r="AM44" s="1"/>
    </row>
    <row r="45" spans="1:39" ht="18.75">
      <c r="A45" s="16">
        <v>39</v>
      </c>
      <c r="B45" s="9">
        <v>3</v>
      </c>
      <c r="C45" s="9">
        <v>3</v>
      </c>
      <c r="D45" s="9">
        <v>3</v>
      </c>
      <c r="E45" s="9">
        <v>2</v>
      </c>
      <c r="F45" s="7">
        <v>3</v>
      </c>
      <c r="G45" s="62">
        <f t="shared" si="0"/>
        <v>14</v>
      </c>
      <c r="I45" s="16">
        <v>39</v>
      </c>
      <c r="J45" s="9">
        <v>2</v>
      </c>
      <c r="K45" s="9">
        <v>2</v>
      </c>
      <c r="L45" s="9">
        <v>4</v>
      </c>
      <c r="M45" s="9">
        <v>2</v>
      </c>
      <c r="N45" s="7">
        <v>2</v>
      </c>
      <c r="O45" s="62">
        <f t="shared" si="1"/>
        <v>12</v>
      </c>
      <c r="Q45" s="1"/>
      <c r="R45" s="1"/>
      <c r="S45" s="1"/>
      <c r="V45" s="1"/>
      <c r="W45" s="1"/>
      <c r="X45" s="1"/>
      <c r="AA45" s="1"/>
      <c r="AB45" s="1"/>
      <c r="AC45" s="1"/>
      <c r="AF45" s="1"/>
      <c r="AG45" s="1"/>
      <c r="AH45" s="1"/>
      <c r="AK45" s="1"/>
      <c r="AL45" s="1"/>
      <c r="AM45" s="1"/>
    </row>
    <row r="46" spans="1:39" ht="18.75">
      <c r="A46" s="16">
        <v>40</v>
      </c>
      <c r="B46" s="9">
        <v>4</v>
      </c>
      <c r="C46" s="9">
        <v>4</v>
      </c>
      <c r="D46" s="9">
        <v>4</v>
      </c>
      <c r="E46" s="9">
        <v>3</v>
      </c>
      <c r="F46" s="7">
        <v>4</v>
      </c>
      <c r="G46" s="62">
        <f t="shared" si="0"/>
        <v>19</v>
      </c>
      <c r="I46" s="16">
        <v>40</v>
      </c>
      <c r="J46" s="9">
        <v>3</v>
      </c>
      <c r="K46" s="9">
        <v>4</v>
      </c>
      <c r="L46" s="9">
        <v>4</v>
      </c>
      <c r="M46" s="9">
        <v>3</v>
      </c>
      <c r="N46" s="7">
        <v>5</v>
      </c>
      <c r="O46" s="62">
        <f t="shared" si="1"/>
        <v>19</v>
      </c>
      <c r="Q46" s="36"/>
      <c r="R46" s="36"/>
      <c r="S46" s="36"/>
      <c r="V46" s="36"/>
      <c r="W46" s="36"/>
      <c r="X46" s="36"/>
      <c r="AA46" s="48"/>
      <c r="AB46" s="48"/>
      <c r="AC46" s="48"/>
      <c r="AF46" s="48"/>
      <c r="AG46" s="48"/>
      <c r="AH46" s="48"/>
      <c r="AK46" s="48"/>
      <c r="AL46" s="48"/>
      <c r="AM46" s="48"/>
    </row>
    <row r="47" spans="1:39" ht="18.75">
      <c r="A47" s="16">
        <v>41</v>
      </c>
      <c r="B47" s="9">
        <v>2</v>
      </c>
      <c r="C47" s="9">
        <v>3</v>
      </c>
      <c r="D47" s="9">
        <v>4</v>
      </c>
      <c r="E47" s="9">
        <v>4</v>
      </c>
      <c r="F47" s="7">
        <v>2</v>
      </c>
      <c r="G47" s="62">
        <f t="shared" si="0"/>
        <v>15</v>
      </c>
      <c r="I47" s="16">
        <v>41</v>
      </c>
      <c r="J47" s="9">
        <v>5</v>
      </c>
      <c r="K47" s="9">
        <v>5</v>
      </c>
      <c r="L47" s="9">
        <v>5</v>
      </c>
      <c r="M47" s="9">
        <v>4</v>
      </c>
      <c r="N47" s="7">
        <v>4</v>
      </c>
      <c r="O47" s="62">
        <f t="shared" si="1"/>
        <v>23</v>
      </c>
      <c r="Q47" s="36"/>
      <c r="R47" s="36"/>
      <c r="S47" s="36"/>
      <c r="V47" s="36"/>
      <c r="W47" s="36"/>
      <c r="X47" s="36"/>
      <c r="AA47" s="48"/>
      <c r="AB47" s="48"/>
      <c r="AC47" s="48"/>
      <c r="AF47" s="48"/>
      <c r="AG47" s="48"/>
      <c r="AH47" s="48"/>
      <c r="AK47" s="48"/>
      <c r="AL47" s="48"/>
      <c r="AM47" s="48"/>
    </row>
    <row r="48" spans="1:39" ht="18.75">
      <c r="A48" s="16">
        <v>42</v>
      </c>
      <c r="B48" s="9">
        <v>4</v>
      </c>
      <c r="C48" s="9">
        <v>4</v>
      </c>
      <c r="D48" s="9">
        <v>5</v>
      </c>
      <c r="E48" s="9">
        <v>4</v>
      </c>
      <c r="F48" s="7">
        <v>4</v>
      </c>
      <c r="G48" s="62">
        <f t="shared" si="0"/>
        <v>21</v>
      </c>
      <c r="I48" s="16">
        <v>42</v>
      </c>
      <c r="J48" s="9">
        <v>4</v>
      </c>
      <c r="K48" s="9">
        <v>4</v>
      </c>
      <c r="L48" s="9">
        <v>4</v>
      </c>
      <c r="M48" s="9">
        <v>4</v>
      </c>
      <c r="N48" s="7">
        <v>4</v>
      </c>
      <c r="O48" s="62">
        <f t="shared" si="1"/>
        <v>20</v>
      </c>
      <c r="Q48" s="36"/>
      <c r="R48" s="36"/>
      <c r="S48" s="36"/>
      <c r="AA48" s="48"/>
      <c r="AB48" s="48"/>
      <c r="AC48" s="48"/>
      <c r="AF48" s="48"/>
      <c r="AG48" s="48"/>
      <c r="AH48" s="48"/>
      <c r="AK48" s="48"/>
      <c r="AL48" s="48"/>
      <c r="AM48" s="48"/>
    </row>
    <row r="49" spans="1:39" ht="18.75">
      <c r="A49" s="16">
        <v>43</v>
      </c>
      <c r="B49" s="9">
        <v>3</v>
      </c>
      <c r="C49" s="9">
        <v>1</v>
      </c>
      <c r="D49" s="9">
        <v>2</v>
      </c>
      <c r="E49" s="9">
        <v>3</v>
      </c>
      <c r="F49" s="7">
        <v>3</v>
      </c>
      <c r="G49" s="62">
        <f t="shared" si="0"/>
        <v>12</v>
      </c>
      <c r="I49" s="16">
        <v>43</v>
      </c>
      <c r="J49" s="9">
        <v>3</v>
      </c>
      <c r="K49" s="9">
        <v>4</v>
      </c>
      <c r="L49" s="9">
        <v>3</v>
      </c>
      <c r="M49" s="9">
        <v>2</v>
      </c>
      <c r="N49" s="7">
        <v>2</v>
      </c>
      <c r="O49" s="62">
        <f t="shared" si="1"/>
        <v>14</v>
      </c>
      <c r="AA49" s="48"/>
      <c r="AB49" s="48"/>
      <c r="AC49" s="48"/>
      <c r="AF49" s="48"/>
      <c r="AG49" s="48"/>
      <c r="AH49" s="48"/>
      <c r="AK49" s="48"/>
      <c r="AL49" s="48"/>
      <c r="AM49" s="48"/>
    </row>
    <row r="50" spans="1:39" ht="18.75">
      <c r="A50" s="16">
        <v>44</v>
      </c>
      <c r="B50" s="9">
        <v>4</v>
      </c>
      <c r="C50" s="9">
        <v>4</v>
      </c>
      <c r="D50" s="9">
        <v>5</v>
      </c>
      <c r="E50" s="9">
        <v>3</v>
      </c>
      <c r="F50" s="7">
        <v>4</v>
      </c>
      <c r="G50" s="62">
        <f t="shared" si="0"/>
        <v>20</v>
      </c>
      <c r="I50" s="16">
        <v>44</v>
      </c>
      <c r="J50" s="9">
        <v>4</v>
      </c>
      <c r="K50" s="9">
        <v>4</v>
      </c>
      <c r="L50" s="9">
        <v>4</v>
      </c>
      <c r="M50" s="9">
        <v>3</v>
      </c>
      <c r="N50" s="7">
        <v>2</v>
      </c>
      <c r="O50" s="62">
        <f t="shared" si="1"/>
        <v>17</v>
      </c>
      <c r="AA50" s="48"/>
      <c r="AB50" s="48"/>
      <c r="AC50" s="48"/>
      <c r="AF50" s="48"/>
      <c r="AG50" s="48"/>
      <c r="AH50" s="48"/>
      <c r="AK50" s="48"/>
      <c r="AL50" s="48"/>
      <c r="AM50" s="48"/>
    </row>
    <row r="51" spans="1:39" ht="18.75">
      <c r="A51" s="16">
        <v>45</v>
      </c>
      <c r="B51" s="9">
        <v>4</v>
      </c>
      <c r="C51" s="9">
        <v>4</v>
      </c>
      <c r="D51" s="9">
        <v>5</v>
      </c>
      <c r="E51" s="9">
        <v>5</v>
      </c>
      <c r="F51" s="7">
        <v>4</v>
      </c>
      <c r="G51" s="62">
        <f t="shared" si="0"/>
        <v>22</v>
      </c>
      <c r="I51" s="16">
        <v>45</v>
      </c>
      <c r="J51" s="9">
        <v>3</v>
      </c>
      <c r="K51" s="9">
        <v>3</v>
      </c>
      <c r="L51" s="9">
        <v>3</v>
      </c>
      <c r="M51" s="9">
        <v>2</v>
      </c>
      <c r="N51" s="7">
        <v>3</v>
      </c>
      <c r="O51" s="62">
        <f t="shared" si="1"/>
        <v>14</v>
      </c>
      <c r="AF51" s="48"/>
      <c r="AG51" s="48"/>
      <c r="AH51" s="48"/>
      <c r="AK51" s="48"/>
      <c r="AL51" s="48"/>
      <c r="AM51" s="48"/>
    </row>
    <row r="52" spans="1:39" ht="18.75">
      <c r="A52" s="16">
        <v>46</v>
      </c>
      <c r="B52" s="9">
        <v>3</v>
      </c>
      <c r="C52" s="9">
        <v>4</v>
      </c>
      <c r="D52" s="9">
        <v>3</v>
      </c>
      <c r="E52" s="9">
        <v>4</v>
      </c>
      <c r="F52" s="7">
        <v>2</v>
      </c>
      <c r="G52" s="62">
        <f t="shared" si="0"/>
        <v>16</v>
      </c>
      <c r="I52" s="16">
        <v>46</v>
      </c>
      <c r="J52" s="9">
        <v>1</v>
      </c>
      <c r="K52" s="9">
        <v>1</v>
      </c>
      <c r="L52" s="9">
        <v>1</v>
      </c>
      <c r="M52" s="9">
        <v>2</v>
      </c>
      <c r="N52" s="7">
        <v>1</v>
      </c>
      <c r="O52" s="62">
        <f t="shared" si="1"/>
        <v>6</v>
      </c>
      <c r="AF52" s="48"/>
      <c r="AG52" s="48"/>
      <c r="AH52" s="48"/>
      <c r="AK52" s="48"/>
      <c r="AL52" s="48"/>
      <c r="AM52" s="48"/>
    </row>
    <row r="53" spans="1:39" ht="18.75">
      <c r="A53" s="16">
        <v>47</v>
      </c>
      <c r="B53" s="9">
        <v>3</v>
      </c>
      <c r="C53" s="9">
        <v>3</v>
      </c>
      <c r="D53" s="9">
        <v>3</v>
      </c>
      <c r="E53" s="9">
        <v>3</v>
      </c>
      <c r="F53" s="7">
        <v>2</v>
      </c>
      <c r="G53" s="62">
        <f t="shared" si="0"/>
        <v>14</v>
      </c>
      <c r="I53" s="16">
        <v>47</v>
      </c>
      <c r="J53" s="9">
        <v>4</v>
      </c>
      <c r="K53" s="9">
        <v>4</v>
      </c>
      <c r="L53" s="9">
        <v>4</v>
      </c>
      <c r="M53" s="9">
        <v>4</v>
      </c>
      <c r="N53" s="7">
        <v>3</v>
      </c>
      <c r="O53" s="62">
        <f t="shared" si="1"/>
        <v>19</v>
      </c>
      <c r="AF53" s="48"/>
      <c r="AG53" s="48"/>
      <c r="AH53" s="48"/>
      <c r="AK53" s="48"/>
      <c r="AL53" s="48"/>
      <c r="AM53" s="48"/>
    </row>
    <row r="54" spans="1:39" ht="18.75">
      <c r="A54" s="16">
        <v>48</v>
      </c>
      <c r="B54" s="9">
        <v>2</v>
      </c>
      <c r="C54" s="9">
        <v>4</v>
      </c>
      <c r="D54" s="9">
        <v>1</v>
      </c>
      <c r="E54" s="9">
        <v>5</v>
      </c>
      <c r="F54" s="7">
        <v>2</v>
      </c>
      <c r="G54" s="62">
        <f t="shared" si="0"/>
        <v>14</v>
      </c>
      <c r="I54" s="16">
        <v>48</v>
      </c>
      <c r="J54" s="9">
        <v>3</v>
      </c>
      <c r="K54" s="9">
        <v>4</v>
      </c>
      <c r="L54" s="9">
        <v>4</v>
      </c>
      <c r="M54" s="9">
        <v>3</v>
      </c>
      <c r="N54" s="7">
        <v>3</v>
      </c>
      <c r="O54" s="62">
        <f t="shared" si="1"/>
        <v>17</v>
      </c>
      <c r="AF54" s="48"/>
      <c r="AG54" s="48"/>
      <c r="AH54" s="48"/>
      <c r="AK54" s="48"/>
      <c r="AL54" s="48"/>
      <c r="AM54" s="48"/>
    </row>
    <row r="55" spans="1:39" ht="18.75">
      <c r="A55" s="16">
        <v>49</v>
      </c>
      <c r="B55" s="9">
        <v>4</v>
      </c>
      <c r="C55" s="9">
        <v>4</v>
      </c>
      <c r="D55" s="9">
        <v>4</v>
      </c>
      <c r="E55" s="9">
        <v>3</v>
      </c>
      <c r="F55" s="7">
        <v>4</v>
      </c>
      <c r="G55" s="62">
        <f t="shared" si="0"/>
        <v>19</v>
      </c>
      <c r="I55" s="16">
        <v>49</v>
      </c>
      <c r="J55" s="9">
        <v>5</v>
      </c>
      <c r="K55" s="9">
        <v>5</v>
      </c>
      <c r="L55" s="9">
        <v>5</v>
      </c>
      <c r="M55" s="9">
        <v>5</v>
      </c>
      <c r="N55" s="7">
        <v>5</v>
      </c>
      <c r="O55" s="62">
        <f t="shared" si="1"/>
        <v>25</v>
      </c>
      <c r="AF55" s="48"/>
      <c r="AG55" s="48"/>
      <c r="AH55" s="48"/>
      <c r="AK55" s="48"/>
      <c r="AL55" s="48"/>
      <c r="AM55" s="48"/>
    </row>
    <row r="56" spans="1:39" ht="18.75">
      <c r="A56" s="16">
        <v>50</v>
      </c>
      <c r="B56" s="9">
        <v>2</v>
      </c>
      <c r="C56" s="9">
        <v>2</v>
      </c>
      <c r="D56" s="9">
        <v>2</v>
      </c>
      <c r="E56" s="9">
        <v>2</v>
      </c>
      <c r="F56" s="7">
        <v>1</v>
      </c>
      <c r="G56" s="62">
        <f t="shared" si="0"/>
        <v>9</v>
      </c>
      <c r="I56" s="16">
        <v>50</v>
      </c>
      <c r="J56" s="9">
        <v>4</v>
      </c>
      <c r="K56" s="9">
        <v>5</v>
      </c>
      <c r="L56" s="9">
        <v>4</v>
      </c>
      <c r="M56" s="9">
        <v>4</v>
      </c>
      <c r="N56" s="7">
        <v>5</v>
      </c>
      <c r="O56" s="62">
        <f t="shared" si="1"/>
        <v>22</v>
      </c>
      <c r="AF56" s="48"/>
      <c r="AG56" s="48"/>
      <c r="AH56" s="48"/>
      <c r="AK56" s="48"/>
      <c r="AL56" s="48"/>
      <c r="AM56" s="48"/>
    </row>
    <row r="57" spans="1:39" ht="18.75">
      <c r="A57" s="16">
        <v>51</v>
      </c>
      <c r="B57" s="9">
        <v>2</v>
      </c>
      <c r="C57" s="9">
        <v>3</v>
      </c>
      <c r="D57" s="9">
        <v>4</v>
      </c>
      <c r="E57" s="9">
        <v>2</v>
      </c>
      <c r="F57" s="7">
        <v>1</v>
      </c>
      <c r="G57" s="62">
        <f t="shared" si="0"/>
        <v>12</v>
      </c>
      <c r="I57" s="16">
        <v>51</v>
      </c>
      <c r="J57" s="9">
        <v>3</v>
      </c>
      <c r="K57" s="9">
        <v>2</v>
      </c>
      <c r="L57" s="9">
        <v>2</v>
      </c>
      <c r="M57" s="9">
        <v>4</v>
      </c>
      <c r="N57" s="7">
        <v>4</v>
      </c>
      <c r="O57" s="62">
        <f t="shared" si="1"/>
        <v>15</v>
      </c>
      <c r="AF57" s="48"/>
      <c r="AG57" s="48"/>
      <c r="AH57" s="48"/>
      <c r="AK57" s="48"/>
      <c r="AL57" s="48"/>
      <c r="AM57" s="48"/>
    </row>
    <row r="58" spans="1:39" ht="18.75">
      <c r="A58" s="16">
        <v>52</v>
      </c>
      <c r="B58" s="9">
        <v>4</v>
      </c>
      <c r="C58" s="9">
        <v>4</v>
      </c>
      <c r="D58" s="9">
        <v>5</v>
      </c>
      <c r="E58" s="9">
        <v>4</v>
      </c>
      <c r="F58" s="7">
        <v>4</v>
      </c>
      <c r="G58" s="62">
        <f t="shared" si="0"/>
        <v>21</v>
      </c>
      <c r="I58" s="16">
        <v>52</v>
      </c>
      <c r="J58" s="9">
        <v>2</v>
      </c>
      <c r="K58" s="9">
        <v>3</v>
      </c>
      <c r="L58" s="9">
        <v>3</v>
      </c>
      <c r="M58" s="9">
        <v>4</v>
      </c>
      <c r="N58" s="7">
        <v>3</v>
      </c>
      <c r="O58" s="62">
        <f t="shared" si="1"/>
        <v>15</v>
      </c>
      <c r="AF58" s="48"/>
      <c r="AG58" s="48"/>
      <c r="AH58" s="48"/>
      <c r="AK58" s="48"/>
      <c r="AL58" s="48"/>
      <c r="AM58" s="48"/>
    </row>
    <row r="59" spans="1:39" ht="18.75">
      <c r="A59" s="16">
        <v>53</v>
      </c>
      <c r="B59" s="9">
        <v>4</v>
      </c>
      <c r="C59" s="9">
        <v>5</v>
      </c>
      <c r="D59" s="9">
        <v>5</v>
      </c>
      <c r="E59" s="9">
        <v>5</v>
      </c>
      <c r="F59" s="7">
        <v>3</v>
      </c>
      <c r="G59" s="62">
        <f t="shared" si="0"/>
        <v>22</v>
      </c>
      <c r="I59" s="16">
        <v>53</v>
      </c>
      <c r="J59" s="9">
        <v>2</v>
      </c>
      <c r="K59" s="9">
        <v>3</v>
      </c>
      <c r="L59" s="9">
        <v>2</v>
      </c>
      <c r="M59" s="9">
        <v>3</v>
      </c>
      <c r="N59" s="7">
        <v>3</v>
      </c>
      <c r="O59" s="62">
        <f t="shared" si="1"/>
        <v>13</v>
      </c>
      <c r="AF59" s="48"/>
      <c r="AG59" s="48"/>
      <c r="AH59" s="48"/>
      <c r="AK59" s="48"/>
      <c r="AL59" s="48"/>
      <c r="AM59" s="48"/>
    </row>
    <row r="60" spans="1:39" ht="18.75">
      <c r="A60" s="16">
        <v>54</v>
      </c>
      <c r="B60" s="9">
        <v>4</v>
      </c>
      <c r="C60" s="9">
        <v>5</v>
      </c>
      <c r="D60" s="9">
        <v>5</v>
      </c>
      <c r="E60" s="9">
        <v>4</v>
      </c>
      <c r="F60" s="7">
        <v>4</v>
      </c>
      <c r="G60" s="62">
        <f t="shared" si="0"/>
        <v>22</v>
      </c>
      <c r="I60" s="16">
        <v>54</v>
      </c>
      <c r="J60" s="9">
        <v>4</v>
      </c>
      <c r="K60" s="9">
        <v>4</v>
      </c>
      <c r="L60" s="9">
        <v>4</v>
      </c>
      <c r="M60" s="9">
        <v>5</v>
      </c>
      <c r="N60" s="7">
        <v>4</v>
      </c>
      <c r="O60" s="62">
        <f t="shared" si="1"/>
        <v>21</v>
      </c>
      <c r="AF60" s="48"/>
      <c r="AG60" s="48"/>
      <c r="AH60" s="48"/>
      <c r="AK60" s="48"/>
      <c r="AL60" s="48"/>
      <c r="AM60" s="48"/>
    </row>
    <row r="61" spans="1:39" ht="18.75">
      <c r="A61" s="16">
        <v>55</v>
      </c>
      <c r="B61" s="9">
        <v>2</v>
      </c>
      <c r="C61" s="9">
        <v>1</v>
      </c>
      <c r="D61" s="9">
        <v>1</v>
      </c>
      <c r="E61" s="9">
        <v>1</v>
      </c>
      <c r="F61" s="7">
        <v>1</v>
      </c>
      <c r="G61" s="62">
        <f t="shared" si="0"/>
        <v>6</v>
      </c>
      <c r="I61" s="16">
        <v>55</v>
      </c>
      <c r="J61" s="9">
        <v>4</v>
      </c>
      <c r="K61" s="9">
        <v>4</v>
      </c>
      <c r="L61" s="9">
        <v>4</v>
      </c>
      <c r="M61" s="9">
        <v>3</v>
      </c>
      <c r="N61" s="7">
        <v>4</v>
      </c>
      <c r="O61" s="62">
        <f t="shared" si="1"/>
        <v>19</v>
      </c>
      <c r="AF61" s="48"/>
      <c r="AG61" s="48"/>
      <c r="AH61" s="48"/>
      <c r="AK61" s="48"/>
      <c r="AL61" s="48"/>
      <c r="AM61" s="48"/>
    </row>
    <row r="62" spans="1:39" ht="18.75">
      <c r="A62" s="16">
        <v>56</v>
      </c>
      <c r="B62" s="9">
        <v>2</v>
      </c>
      <c r="C62" s="9">
        <v>2</v>
      </c>
      <c r="D62" s="9">
        <v>4</v>
      </c>
      <c r="E62" s="9">
        <v>4</v>
      </c>
      <c r="F62" s="7">
        <v>1</v>
      </c>
      <c r="G62" s="62">
        <f t="shared" si="0"/>
        <v>13</v>
      </c>
      <c r="I62" s="16">
        <v>56</v>
      </c>
      <c r="J62" s="9">
        <v>5</v>
      </c>
      <c r="K62" s="9">
        <v>4</v>
      </c>
      <c r="L62" s="9">
        <v>4</v>
      </c>
      <c r="M62" s="9">
        <v>5</v>
      </c>
      <c r="N62" s="7">
        <v>4</v>
      </c>
      <c r="O62" s="62">
        <f t="shared" si="1"/>
        <v>22</v>
      </c>
      <c r="AF62" s="48"/>
      <c r="AG62" s="48"/>
      <c r="AH62" s="48"/>
      <c r="AK62" s="48"/>
      <c r="AL62" s="48"/>
      <c r="AM62" s="48"/>
    </row>
    <row r="63" spans="1:39" ht="18.75">
      <c r="A63" s="16">
        <v>57</v>
      </c>
      <c r="B63" s="9">
        <v>5</v>
      </c>
      <c r="C63" s="9">
        <v>5</v>
      </c>
      <c r="D63" s="9">
        <v>5</v>
      </c>
      <c r="E63" s="9">
        <v>5</v>
      </c>
      <c r="F63" s="7">
        <v>5</v>
      </c>
      <c r="G63" s="62">
        <f t="shared" si="0"/>
        <v>25</v>
      </c>
      <c r="I63" s="16">
        <v>57</v>
      </c>
      <c r="J63" s="9">
        <v>4</v>
      </c>
      <c r="K63" s="9">
        <v>4</v>
      </c>
      <c r="L63" s="9">
        <v>5</v>
      </c>
      <c r="M63" s="9">
        <v>5</v>
      </c>
      <c r="N63" s="7">
        <v>5</v>
      </c>
      <c r="O63" s="62">
        <f t="shared" si="1"/>
        <v>23</v>
      </c>
      <c r="AF63" s="48"/>
      <c r="AG63" s="48"/>
      <c r="AH63" s="48"/>
      <c r="AK63" s="48"/>
      <c r="AL63" s="48"/>
      <c r="AM63" s="48"/>
    </row>
    <row r="64" spans="1:39" ht="18.75">
      <c r="A64" s="16">
        <v>58</v>
      </c>
      <c r="B64" s="9">
        <v>4</v>
      </c>
      <c r="C64" s="9">
        <v>4</v>
      </c>
      <c r="D64" s="9">
        <v>4</v>
      </c>
      <c r="E64" s="9">
        <v>4</v>
      </c>
      <c r="F64" s="7">
        <v>4</v>
      </c>
      <c r="G64" s="62">
        <f t="shared" si="0"/>
        <v>20</v>
      </c>
      <c r="I64" s="16">
        <v>58</v>
      </c>
      <c r="J64" s="9">
        <v>1</v>
      </c>
      <c r="K64" s="9">
        <v>2</v>
      </c>
      <c r="L64" s="9">
        <v>2</v>
      </c>
      <c r="M64" s="9">
        <v>1</v>
      </c>
      <c r="N64" s="7">
        <v>1</v>
      </c>
      <c r="O64" s="62">
        <f t="shared" si="1"/>
        <v>7</v>
      </c>
      <c r="AF64" s="48"/>
      <c r="AG64" s="48"/>
      <c r="AH64" s="48"/>
      <c r="AK64" s="48"/>
      <c r="AL64" s="48"/>
      <c r="AM64" s="48"/>
    </row>
    <row r="65" spans="1:39" ht="18.75">
      <c r="A65" s="16">
        <v>59</v>
      </c>
      <c r="B65" s="9">
        <v>3</v>
      </c>
      <c r="C65" s="9">
        <v>4</v>
      </c>
      <c r="D65" s="9">
        <v>4</v>
      </c>
      <c r="E65" s="9">
        <v>4</v>
      </c>
      <c r="F65" s="7">
        <v>4</v>
      </c>
      <c r="G65" s="62">
        <f t="shared" si="0"/>
        <v>19</v>
      </c>
      <c r="I65" s="16">
        <v>59</v>
      </c>
      <c r="J65" s="9">
        <v>4</v>
      </c>
      <c r="K65" s="9">
        <v>4</v>
      </c>
      <c r="L65" s="9">
        <v>4</v>
      </c>
      <c r="M65" s="9">
        <v>4</v>
      </c>
      <c r="N65" s="7">
        <v>4</v>
      </c>
      <c r="O65" s="62">
        <f t="shared" si="1"/>
        <v>20</v>
      </c>
      <c r="AK65" s="48"/>
      <c r="AL65" s="48"/>
      <c r="AM65" s="48"/>
    </row>
    <row r="66" spans="1:39" ht="18.75">
      <c r="A66" s="16">
        <v>60</v>
      </c>
      <c r="B66" s="9">
        <v>3</v>
      </c>
      <c r="C66" s="9">
        <v>3</v>
      </c>
      <c r="D66" s="9">
        <v>3</v>
      </c>
      <c r="E66" s="9">
        <v>4</v>
      </c>
      <c r="F66" s="7">
        <v>3</v>
      </c>
      <c r="G66" s="62">
        <f t="shared" si="0"/>
        <v>16</v>
      </c>
      <c r="I66" s="16">
        <v>60</v>
      </c>
      <c r="J66" s="9">
        <v>4</v>
      </c>
      <c r="K66" s="9">
        <v>3</v>
      </c>
      <c r="L66" s="9">
        <v>5</v>
      </c>
      <c r="M66" s="9">
        <v>3</v>
      </c>
      <c r="N66" s="7">
        <v>3</v>
      </c>
      <c r="O66" s="62">
        <f t="shared" si="1"/>
        <v>18</v>
      </c>
      <c r="AK66" s="48"/>
      <c r="AL66" s="48"/>
      <c r="AM66" s="48"/>
    </row>
    <row r="67" spans="1:39" ht="18.75">
      <c r="A67" s="16">
        <v>61</v>
      </c>
      <c r="B67" s="9">
        <v>1</v>
      </c>
      <c r="C67" s="9">
        <v>2</v>
      </c>
      <c r="D67" s="9">
        <v>3</v>
      </c>
      <c r="E67" s="9">
        <v>2</v>
      </c>
      <c r="F67" s="7">
        <v>1</v>
      </c>
      <c r="G67" s="62">
        <f t="shared" si="0"/>
        <v>9</v>
      </c>
      <c r="I67" s="16">
        <v>61</v>
      </c>
      <c r="J67" s="9">
        <v>5</v>
      </c>
      <c r="K67" s="9">
        <v>4</v>
      </c>
      <c r="L67" s="9">
        <v>4</v>
      </c>
      <c r="M67" s="9">
        <v>4</v>
      </c>
      <c r="N67" s="7">
        <v>4</v>
      </c>
      <c r="O67" s="62">
        <f t="shared" si="1"/>
        <v>21</v>
      </c>
      <c r="AK67" s="48"/>
      <c r="AL67" s="48"/>
      <c r="AM67" s="48"/>
    </row>
    <row r="68" spans="1:39" ht="18.75">
      <c r="A68" s="16">
        <v>62</v>
      </c>
      <c r="B68" s="9">
        <v>4</v>
      </c>
      <c r="C68" s="9">
        <v>4</v>
      </c>
      <c r="D68" s="9">
        <v>4</v>
      </c>
      <c r="E68" s="9">
        <v>4</v>
      </c>
      <c r="F68" s="7">
        <v>2</v>
      </c>
      <c r="G68" s="62">
        <f t="shared" si="0"/>
        <v>18</v>
      </c>
      <c r="I68" s="16">
        <v>62</v>
      </c>
      <c r="J68" s="9">
        <v>4</v>
      </c>
      <c r="K68" s="9">
        <v>5</v>
      </c>
      <c r="L68" s="9">
        <v>5</v>
      </c>
      <c r="M68" s="9">
        <v>2</v>
      </c>
      <c r="N68" s="7">
        <v>2</v>
      </c>
      <c r="O68" s="62">
        <f t="shared" si="1"/>
        <v>18</v>
      </c>
    </row>
    <row r="69" spans="1:39" ht="18.75">
      <c r="A69" s="16">
        <v>63</v>
      </c>
      <c r="B69" s="9">
        <v>4</v>
      </c>
      <c r="C69" s="9">
        <v>3</v>
      </c>
      <c r="D69" s="9">
        <v>4</v>
      </c>
      <c r="E69" s="9">
        <v>4</v>
      </c>
      <c r="F69" s="7">
        <v>3</v>
      </c>
      <c r="G69" s="62">
        <f t="shared" si="0"/>
        <v>18</v>
      </c>
      <c r="I69" s="16">
        <v>63</v>
      </c>
      <c r="J69" s="9">
        <v>3</v>
      </c>
      <c r="K69" s="9">
        <v>4</v>
      </c>
      <c r="L69" s="9">
        <v>4</v>
      </c>
      <c r="M69" s="9">
        <v>4</v>
      </c>
      <c r="N69" s="7">
        <v>4</v>
      </c>
      <c r="O69" s="62">
        <f t="shared" si="1"/>
        <v>19</v>
      </c>
    </row>
    <row r="70" spans="1:39" ht="18.75">
      <c r="A70" s="16">
        <v>64</v>
      </c>
      <c r="B70" s="9">
        <v>4</v>
      </c>
      <c r="C70" s="9">
        <v>3</v>
      </c>
      <c r="D70" s="9">
        <v>4</v>
      </c>
      <c r="E70" s="9">
        <v>3</v>
      </c>
      <c r="F70" s="7">
        <v>4</v>
      </c>
      <c r="G70" s="62">
        <f t="shared" si="0"/>
        <v>18</v>
      </c>
      <c r="I70" s="16">
        <v>64</v>
      </c>
      <c r="J70" s="9">
        <v>4</v>
      </c>
      <c r="K70" s="9">
        <v>2</v>
      </c>
      <c r="L70" s="9">
        <v>4</v>
      </c>
      <c r="M70" s="9">
        <v>3</v>
      </c>
      <c r="N70" s="7">
        <v>4</v>
      </c>
      <c r="O70" s="62">
        <f t="shared" si="1"/>
        <v>17</v>
      </c>
    </row>
    <row r="71" spans="1:39" ht="18.75">
      <c r="A71" s="16">
        <v>65</v>
      </c>
      <c r="B71" s="9">
        <v>4</v>
      </c>
      <c r="C71" s="9">
        <v>4</v>
      </c>
      <c r="D71" s="9">
        <v>5</v>
      </c>
      <c r="E71" s="9">
        <v>4</v>
      </c>
      <c r="F71" s="7">
        <v>5</v>
      </c>
      <c r="G71" s="62">
        <f t="shared" si="0"/>
        <v>22</v>
      </c>
      <c r="I71" s="16">
        <v>65</v>
      </c>
      <c r="J71" s="9">
        <v>3</v>
      </c>
      <c r="K71" s="9">
        <v>4</v>
      </c>
      <c r="L71" s="9">
        <v>5</v>
      </c>
      <c r="M71" s="9">
        <v>3</v>
      </c>
      <c r="N71" s="7">
        <v>3</v>
      </c>
      <c r="O71" s="62">
        <f t="shared" si="1"/>
        <v>18</v>
      </c>
    </row>
    <row r="72" spans="1:39" ht="18.75">
      <c r="A72" s="16">
        <v>66</v>
      </c>
      <c r="B72" s="9">
        <v>4</v>
      </c>
      <c r="C72" s="9">
        <v>4</v>
      </c>
      <c r="D72" s="9">
        <v>4</v>
      </c>
      <c r="E72" s="9">
        <v>3</v>
      </c>
      <c r="F72" s="7">
        <v>2</v>
      </c>
      <c r="G72" s="62">
        <f t="shared" si="0"/>
        <v>17</v>
      </c>
      <c r="I72" s="16">
        <v>66</v>
      </c>
      <c r="J72" s="9">
        <v>4</v>
      </c>
      <c r="K72" s="9">
        <v>4</v>
      </c>
      <c r="L72" s="9">
        <v>4</v>
      </c>
      <c r="M72" s="9">
        <v>4</v>
      </c>
      <c r="N72" s="7">
        <v>4</v>
      </c>
      <c r="O72" s="62">
        <f t="shared" si="1"/>
        <v>20</v>
      </c>
    </row>
    <row r="73" spans="1:39" ht="18.75">
      <c r="A73" s="16">
        <v>67</v>
      </c>
      <c r="B73" s="9">
        <v>3</v>
      </c>
      <c r="C73" s="9">
        <v>4</v>
      </c>
      <c r="D73" s="9">
        <v>4</v>
      </c>
      <c r="E73" s="9">
        <v>4</v>
      </c>
      <c r="F73" s="7">
        <v>4</v>
      </c>
      <c r="G73" s="62">
        <f t="shared" si="0"/>
        <v>19</v>
      </c>
      <c r="I73" s="16">
        <v>67</v>
      </c>
      <c r="J73" s="9">
        <v>5</v>
      </c>
      <c r="K73" s="9">
        <v>4</v>
      </c>
      <c r="L73" s="9">
        <v>4</v>
      </c>
      <c r="M73" s="9">
        <v>3</v>
      </c>
      <c r="N73" s="7">
        <v>1</v>
      </c>
      <c r="O73" s="62">
        <f t="shared" si="1"/>
        <v>17</v>
      </c>
    </row>
    <row r="74" spans="1:39" ht="18.75">
      <c r="A74" s="16">
        <v>68</v>
      </c>
      <c r="B74" s="9">
        <v>4</v>
      </c>
      <c r="C74" s="9">
        <v>4</v>
      </c>
      <c r="D74" s="9">
        <v>4</v>
      </c>
      <c r="E74" s="9">
        <v>4</v>
      </c>
      <c r="F74" s="7">
        <v>4</v>
      </c>
      <c r="G74" s="62">
        <f t="shared" si="0"/>
        <v>20</v>
      </c>
      <c r="I74" s="16">
        <v>68</v>
      </c>
      <c r="J74" s="9">
        <v>2</v>
      </c>
      <c r="K74" s="9">
        <v>3</v>
      </c>
      <c r="L74" s="9">
        <v>4</v>
      </c>
      <c r="M74" s="9">
        <v>4</v>
      </c>
      <c r="N74" s="7">
        <v>3</v>
      </c>
      <c r="O74" s="62">
        <f t="shared" si="1"/>
        <v>16</v>
      </c>
    </row>
    <row r="75" spans="1:39" ht="18.75">
      <c r="A75" s="16">
        <v>69</v>
      </c>
      <c r="B75" s="9">
        <v>4</v>
      </c>
      <c r="C75" s="9">
        <v>4</v>
      </c>
      <c r="D75" s="9">
        <v>5</v>
      </c>
      <c r="E75" s="9">
        <v>5</v>
      </c>
      <c r="F75" s="7">
        <v>5</v>
      </c>
      <c r="G75" s="62">
        <f t="shared" si="0"/>
        <v>23</v>
      </c>
      <c r="I75" s="16">
        <v>69</v>
      </c>
      <c r="J75" s="9">
        <v>3</v>
      </c>
      <c r="K75" s="9">
        <v>4</v>
      </c>
      <c r="L75" s="9">
        <v>4</v>
      </c>
      <c r="M75" s="9">
        <v>2</v>
      </c>
      <c r="N75" s="7">
        <v>4</v>
      </c>
      <c r="O75" s="62">
        <f t="shared" si="1"/>
        <v>17</v>
      </c>
    </row>
    <row r="76" spans="1:39" ht="18.75">
      <c r="A76" s="16">
        <v>70</v>
      </c>
      <c r="B76" s="9">
        <v>4</v>
      </c>
      <c r="C76" s="9">
        <v>4</v>
      </c>
      <c r="D76" s="9">
        <v>3</v>
      </c>
      <c r="E76" s="9">
        <v>3</v>
      </c>
      <c r="F76" s="7">
        <v>3</v>
      </c>
      <c r="G76" s="62">
        <f t="shared" si="0"/>
        <v>17</v>
      </c>
      <c r="I76" s="16">
        <v>70</v>
      </c>
      <c r="J76" s="9">
        <v>4</v>
      </c>
      <c r="K76" s="9">
        <v>4</v>
      </c>
      <c r="L76" s="9">
        <v>4</v>
      </c>
      <c r="M76" s="9">
        <v>4</v>
      </c>
      <c r="N76" s="7">
        <v>5</v>
      </c>
      <c r="O76" s="62">
        <f t="shared" si="1"/>
        <v>21</v>
      </c>
    </row>
    <row r="77" spans="1:39" ht="18.75">
      <c r="A77" s="16">
        <v>71</v>
      </c>
      <c r="B77" s="9">
        <v>3</v>
      </c>
      <c r="C77" s="9">
        <v>3</v>
      </c>
      <c r="D77" s="9">
        <v>4</v>
      </c>
      <c r="E77" s="9">
        <v>3</v>
      </c>
      <c r="F77" s="7">
        <v>4</v>
      </c>
      <c r="G77" s="62">
        <f t="shared" si="0"/>
        <v>17</v>
      </c>
      <c r="I77" s="16">
        <v>71</v>
      </c>
      <c r="J77" s="9">
        <v>3</v>
      </c>
      <c r="K77" s="9">
        <v>4</v>
      </c>
      <c r="L77" s="9">
        <v>4</v>
      </c>
      <c r="M77" s="9">
        <v>4</v>
      </c>
      <c r="N77" s="7">
        <v>5</v>
      </c>
      <c r="O77" s="62">
        <f t="shared" si="1"/>
        <v>20</v>
      </c>
    </row>
    <row r="78" spans="1:39" ht="18.75">
      <c r="A78" s="16">
        <v>72</v>
      </c>
      <c r="B78" s="9">
        <v>4</v>
      </c>
      <c r="C78" s="9">
        <v>4</v>
      </c>
      <c r="D78" s="9">
        <v>4</v>
      </c>
      <c r="E78" s="9">
        <v>4</v>
      </c>
      <c r="F78" s="7">
        <v>2</v>
      </c>
      <c r="G78" s="62">
        <f t="shared" si="0"/>
        <v>18</v>
      </c>
      <c r="I78" s="16">
        <v>72</v>
      </c>
      <c r="J78" s="9">
        <v>3</v>
      </c>
      <c r="K78" s="9">
        <v>3</v>
      </c>
      <c r="L78" s="9">
        <v>4</v>
      </c>
      <c r="M78" s="9">
        <v>5</v>
      </c>
      <c r="N78" s="7">
        <v>4</v>
      </c>
      <c r="O78" s="62">
        <f t="shared" si="1"/>
        <v>19</v>
      </c>
    </row>
    <row r="79" spans="1:39" ht="18.75">
      <c r="A79" s="16">
        <v>73</v>
      </c>
      <c r="B79" s="9">
        <v>3</v>
      </c>
      <c r="C79" s="9">
        <v>3</v>
      </c>
      <c r="D79" s="9">
        <v>4</v>
      </c>
      <c r="E79" s="9">
        <v>5</v>
      </c>
      <c r="F79" s="7">
        <v>5</v>
      </c>
      <c r="G79" s="62">
        <f t="shared" si="0"/>
        <v>20</v>
      </c>
      <c r="I79" s="16">
        <v>73</v>
      </c>
      <c r="J79" s="9">
        <v>4</v>
      </c>
      <c r="K79" s="9">
        <v>4</v>
      </c>
      <c r="L79" s="9">
        <v>4</v>
      </c>
      <c r="M79" s="9">
        <v>3</v>
      </c>
      <c r="N79" s="7">
        <v>2</v>
      </c>
      <c r="O79" s="62">
        <f t="shared" si="1"/>
        <v>17</v>
      </c>
    </row>
    <row r="80" spans="1:39" ht="18.75">
      <c r="A80" s="16">
        <v>74</v>
      </c>
      <c r="B80" s="9">
        <v>1</v>
      </c>
      <c r="C80" s="9">
        <v>1</v>
      </c>
      <c r="D80" s="9">
        <v>3</v>
      </c>
      <c r="E80" s="9">
        <v>3</v>
      </c>
      <c r="F80" s="7">
        <v>1</v>
      </c>
      <c r="G80" s="62">
        <f t="shared" si="0"/>
        <v>9</v>
      </c>
      <c r="I80" s="16">
        <v>74</v>
      </c>
      <c r="J80" s="9">
        <v>5</v>
      </c>
      <c r="K80" s="9">
        <v>4</v>
      </c>
      <c r="L80" s="9">
        <v>5</v>
      </c>
      <c r="M80" s="9">
        <v>5</v>
      </c>
      <c r="N80" s="7">
        <v>4</v>
      </c>
      <c r="O80" s="62">
        <f t="shared" si="1"/>
        <v>23</v>
      </c>
    </row>
    <row r="81" spans="1:15" ht="18.75">
      <c r="A81" s="16">
        <v>75</v>
      </c>
      <c r="B81" s="9">
        <v>4</v>
      </c>
      <c r="C81" s="9">
        <v>4</v>
      </c>
      <c r="D81" s="9">
        <v>4</v>
      </c>
      <c r="E81" s="9">
        <v>3</v>
      </c>
      <c r="F81" s="7">
        <v>3</v>
      </c>
      <c r="G81" s="62">
        <f t="shared" si="0"/>
        <v>18</v>
      </c>
      <c r="I81" s="16">
        <v>75</v>
      </c>
      <c r="J81" s="9">
        <v>3</v>
      </c>
      <c r="K81" s="9">
        <v>3</v>
      </c>
      <c r="L81" s="9">
        <v>4</v>
      </c>
      <c r="M81" s="9">
        <v>4</v>
      </c>
      <c r="N81" s="7">
        <v>4</v>
      </c>
      <c r="O81" s="62">
        <f t="shared" si="1"/>
        <v>18</v>
      </c>
    </row>
    <row r="82" spans="1:15" ht="18.75">
      <c r="A82" s="16">
        <v>76</v>
      </c>
      <c r="B82" s="9">
        <v>5</v>
      </c>
      <c r="C82" s="9">
        <v>5</v>
      </c>
      <c r="D82" s="9">
        <v>5</v>
      </c>
      <c r="E82" s="9">
        <v>5</v>
      </c>
      <c r="F82" s="7">
        <v>5</v>
      </c>
      <c r="G82" s="62">
        <f t="shared" si="0"/>
        <v>25</v>
      </c>
      <c r="I82" s="16">
        <v>76</v>
      </c>
      <c r="J82" s="9">
        <v>2</v>
      </c>
      <c r="K82" s="9">
        <v>2</v>
      </c>
      <c r="L82" s="9">
        <v>2</v>
      </c>
      <c r="M82" s="9">
        <v>2</v>
      </c>
      <c r="N82" s="7">
        <v>1</v>
      </c>
      <c r="O82" s="62">
        <f t="shared" si="1"/>
        <v>9</v>
      </c>
    </row>
    <row r="83" spans="1:15" ht="18.75">
      <c r="A83" s="16">
        <v>77</v>
      </c>
      <c r="B83" s="9">
        <v>4</v>
      </c>
      <c r="C83" s="9">
        <v>4</v>
      </c>
      <c r="D83" s="9">
        <v>4</v>
      </c>
      <c r="E83" s="9">
        <v>4</v>
      </c>
      <c r="F83" s="7">
        <v>2</v>
      </c>
      <c r="G83" s="62">
        <f t="shared" si="0"/>
        <v>18</v>
      </c>
      <c r="I83" s="16">
        <v>77</v>
      </c>
      <c r="J83" s="9">
        <v>2</v>
      </c>
      <c r="K83" s="9">
        <v>3</v>
      </c>
      <c r="L83" s="9">
        <v>3</v>
      </c>
      <c r="M83" s="9">
        <v>3</v>
      </c>
      <c r="N83" s="7">
        <v>2</v>
      </c>
      <c r="O83" s="62">
        <f t="shared" si="1"/>
        <v>13</v>
      </c>
    </row>
    <row r="84" spans="1:15" ht="18.75">
      <c r="A84" s="16">
        <v>78</v>
      </c>
      <c r="B84" s="9">
        <v>4</v>
      </c>
      <c r="C84" s="9">
        <v>4</v>
      </c>
      <c r="D84" s="9">
        <v>3</v>
      </c>
      <c r="E84" s="9">
        <v>4</v>
      </c>
      <c r="F84" s="7">
        <v>3</v>
      </c>
      <c r="G84" s="62">
        <f t="shared" si="0"/>
        <v>18</v>
      </c>
      <c r="I84" s="16">
        <v>78</v>
      </c>
      <c r="J84" s="9">
        <v>4</v>
      </c>
      <c r="K84" s="9">
        <v>4</v>
      </c>
      <c r="L84" s="9">
        <v>4</v>
      </c>
      <c r="M84" s="9">
        <v>4</v>
      </c>
      <c r="N84" s="7">
        <v>2</v>
      </c>
      <c r="O84" s="62">
        <f t="shared" si="1"/>
        <v>18</v>
      </c>
    </row>
    <row r="85" spans="1:15" ht="18.75">
      <c r="A85" s="16">
        <v>79</v>
      </c>
      <c r="B85" s="9">
        <v>4</v>
      </c>
      <c r="C85" s="9">
        <v>4</v>
      </c>
      <c r="D85" s="9">
        <v>4</v>
      </c>
      <c r="E85" s="9">
        <v>4</v>
      </c>
      <c r="F85" s="7">
        <v>2</v>
      </c>
      <c r="G85" s="62">
        <f t="shared" si="0"/>
        <v>18</v>
      </c>
      <c r="I85" s="16">
        <v>79</v>
      </c>
      <c r="J85" s="9">
        <v>4</v>
      </c>
      <c r="K85" s="9">
        <v>4</v>
      </c>
      <c r="L85" s="9">
        <v>4</v>
      </c>
      <c r="M85" s="9">
        <v>4</v>
      </c>
      <c r="N85" s="7">
        <v>4</v>
      </c>
      <c r="O85" s="62">
        <f t="shared" si="1"/>
        <v>20</v>
      </c>
    </row>
    <row r="86" spans="1:15" ht="18.75">
      <c r="A86" s="16">
        <v>80</v>
      </c>
      <c r="B86" s="9">
        <v>3</v>
      </c>
      <c r="C86" s="9">
        <v>3</v>
      </c>
      <c r="D86" s="9">
        <v>3</v>
      </c>
      <c r="E86" s="9">
        <v>3</v>
      </c>
      <c r="F86" s="7">
        <v>3</v>
      </c>
      <c r="G86" s="62">
        <f t="shared" si="0"/>
        <v>15</v>
      </c>
      <c r="I86" s="16">
        <v>80</v>
      </c>
      <c r="J86" s="9">
        <v>1</v>
      </c>
      <c r="K86" s="9">
        <v>2</v>
      </c>
      <c r="L86" s="9">
        <v>3</v>
      </c>
      <c r="M86" s="9">
        <v>3</v>
      </c>
      <c r="N86" s="7">
        <v>2</v>
      </c>
      <c r="O86" s="62">
        <f t="shared" si="1"/>
        <v>11</v>
      </c>
    </row>
    <row r="87" spans="1:15" ht="18.75">
      <c r="A87" s="16">
        <v>81</v>
      </c>
      <c r="B87" s="9">
        <v>3</v>
      </c>
      <c r="C87" s="9">
        <v>3</v>
      </c>
      <c r="D87" s="9">
        <v>3</v>
      </c>
      <c r="E87" s="9">
        <v>4</v>
      </c>
      <c r="F87" s="7">
        <v>2</v>
      </c>
      <c r="G87" s="62">
        <f t="shared" si="0"/>
        <v>15</v>
      </c>
      <c r="I87" s="16">
        <v>81</v>
      </c>
      <c r="J87" s="9">
        <v>2</v>
      </c>
      <c r="K87" s="9">
        <v>2</v>
      </c>
      <c r="L87" s="9">
        <v>2</v>
      </c>
      <c r="M87" s="9">
        <v>4</v>
      </c>
      <c r="N87" s="7">
        <v>1</v>
      </c>
      <c r="O87" s="62">
        <f t="shared" si="1"/>
        <v>11</v>
      </c>
    </row>
    <row r="88" spans="1:15" ht="18.75">
      <c r="A88" s="16">
        <v>82</v>
      </c>
      <c r="B88" s="9">
        <v>3</v>
      </c>
      <c r="C88" s="9">
        <v>4</v>
      </c>
      <c r="D88" s="9">
        <v>4</v>
      </c>
      <c r="E88" s="9">
        <v>4</v>
      </c>
      <c r="F88" s="7">
        <v>5</v>
      </c>
      <c r="G88" s="62">
        <f t="shared" si="0"/>
        <v>20</v>
      </c>
      <c r="I88" s="16">
        <v>82</v>
      </c>
      <c r="J88" s="9">
        <v>3</v>
      </c>
      <c r="K88" s="9">
        <v>3</v>
      </c>
      <c r="L88" s="9">
        <v>3</v>
      </c>
      <c r="M88" s="9">
        <v>3</v>
      </c>
      <c r="N88" s="7">
        <v>2</v>
      </c>
      <c r="O88" s="62">
        <f t="shared" si="1"/>
        <v>14</v>
      </c>
    </row>
    <row r="89" spans="1:15" ht="18.75">
      <c r="A89" s="16">
        <v>83</v>
      </c>
      <c r="B89" s="9">
        <v>5</v>
      </c>
      <c r="C89" s="9">
        <v>4</v>
      </c>
      <c r="D89" s="9">
        <v>4</v>
      </c>
      <c r="E89" s="9">
        <v>4</v>
      </c>
      <c r="F89" s="7">
        <v>3</v>
      </c>
      <c r="G89" s="62">
        <f t="shared" si="0"/>
        <v>20</v>
      </c>
      <c r="I89" s="16">
        <v>83</v>
      </c>
      <c r="J89" s="9"/>
      <c r="K89" s="9"/>
      <c r="L89" s="9"/>
      <c r="M89" s="9"/>
      <c r="N89" s="7"/>
      <c r="O89" s="62"/>
    </row>
    <row r="90" spans="1:15" ht="18.75">
      <c r="A90" s="16">
        <v>84</v>
      </c>
      <c r="B90" s="9">
        <v>3</v>
      </c>
      <c r="C90" s="9">
        <v>4</v>
      </c>
      <c r="D90" s="9">
        <v>3</v>
      </c>
      <c r="E90" s="9">
        <v>3</v>
      </c>
      <c r="F90" s="7">
        <v>3</v>
      </c>
      <c r="G90" s="62">
        <f t="shared" si="0"/>
        <v>16</v>
      </c>
      <c r="I90" s="16">
        <v>84</v>
      </c>
      <c r="J90" s="9"/>
      <c r="K90" s="9"/>
      <c r="L90" s="9"/>
      <c r="M90" s="9"/>
      <c r="N90" s="7"/>
      <c r="O90" s="62"/>
    </row>
    <row r="91" spans="1:15" ht="18.75">
      <c r="A91" s="16">
        <v>85</v>
      </c>
      <c r="B91" s="9">
        <v>4</v>
      </c>
      <c r="C91" s="9">
        <v>4</v>
      </c>
      <c r="D91" s="9">
        <v>4</v>
      </c>
      <c r="E91" s="9">
        <v>3</v>
      </c>
      <c r="F91" s="7">
        <v>3</v>
      </c>
      <c r="G91" s="62">
        <f t="shared" si="0"/>
        <v>18</v>
      </c>
      <c r="I91" s="16">
        <v>85</v>
      </c>
      <c r="J91" s="9"/>
      <c r="K91" s="9"/>
      <c r="L91" s="9"/>
      <c r="M91" s="9"/>
      <c r="N91" s="7"/>
      <c r="O91" s="62"/>
    </row>
    <row r="92" spans="1:15" ht="18.75">
      <c r="A92" s="16">
        <v>86</v>
      </c>
      <c r="B92" s="9">
        <v>4</v>
      </c>
      <c r="C92" s="9">
        <v>4</v>
      </c>
      <c r="D92" s="9">
        <v>4</v>
      </c>
      <c r="E92" s="9">
        <v>4</v>
      </c>
      <c r="F92" s="7">
        <v>4</v>
      </c>
      <c r="G92" s="62">
        <f t="shared" si="0"/>
        <v>20</v>
      </c>
      <c r="I92" s="16">
        <v>86</v>
      </c>
      <c r="J92" s="9"/>
      <c r="K92" s="9"/>
      <c r="L92" s="9"/>
      <c r="M92" s="9"/>
      <c r="N92" s="7"/>
      <c r="O92" s="62"/>
    </row>
    <row r="93" spans="1:15" ht="18.75">
      <c r="A93" s="16">
        <v>87</v>
      </c>
      <c r="B93" s="9"/>
      <c r="C93" s="9"/>
      <c r="D93" s="9"/>
      <c r="E93" s="9"/>
      <c r="F93" s="7"/>
      <c r="G93" s="62"/>
      <c r="I93" s="16">
        <v>87</v>
      </c>
      <c r="J93" s="9"/>
      <c r="K93" s="9"/>
      <c r="L93" s="9"/>
      <c r="M93" s="9"/>
      <c r="N93" s="7"/>
      <c r="O93" s="62"/>
    </row>
    <row r="94" spans="1:15" ht="18.75">
      <c r="A94" s="16">
        <v>88</v>
      </c>
      <c r="B94" s="9"/>
      <c r="C94" s="9"/>
      <c r="D94" s="9"/>
      <c r="E94" s="9"/>
      <c r="F94" s="7"/>
      <c r="G94" s="62"/>
      <c r="I94" s="16">
        <v>88</v>
      </c>
      <c r="J94" s="9"/>
      <c r="K94" s="9"/>
      <c r="L94" s="9"/>
      <c r="M94" s="9"/>
      <c r="N94" s="7"/>
      <c r="O94" s="62"/>
    </row>
    <row r="95" spans="1:15" ht="18.75">
      <c r="A95" s="16">
        <v>89</v>
      </c>
      <c r="B95" s="9"/>
      <c r="C95" s="9"/>
      <c r="D95" s="9"/>
      <c r="E95" s="9"/>
      <c r="F95" s="7"/>
      <c r="G95" s="62"/>
      <c r="I95" s="16">
        <v>89</v>
      </c>
      <c r="J95" s="9"/>
      <c r="K95" s="9"/>
      <c r="L95" s="9"/>
      <c r="M95" s="9"/>
      <c r="N95" s="7"/>
      <c r="O95" s="62"/>
    </row>
    <row r="96" spans="1:15" ht="19.5" thickBot="1">
      <c r="A96" s="16">
        <v>90</v>
      </c>
      <c r="B96" s="9"/>
      <c r="C96" s="9"/>
      <c r="D96" s="9"/>
      <c r="E96" s="9"/>
      <c r="F96" s="7"/>
      <c r="G96" s="62"/>
      <c r="I96" s="16">
        <v>90</v>
      </c>
      <c r="J96" s="9"/>
      <c r="K96" s="9"/>
      <c r="L96" s="9"/>
      <c r="M96" s="9"/>
      <c r="N96" s="7"/>
      <c r="O96" s="62"/>
    </row>
    <row r="97" spans="1:16" ht="19.5" thickBot="1">
      <c r="A97" s="16" t="s">
        <v>20</v>
      </c>
      <c r="B97" s="68">
        <f t="shared" ref="B97:G97" si="2">AVERAGE(B7:B92)</f>
        <v>3.5813953488372094</v>
      </c>
      <c r="C97" s="68">
        <f t="shared" si="2"/>
        <v>3.6627906976744184</v>
      </c>
      <c r="D97" s="68">
        <f t="shared" si="2"/>
        <v>4</v>
      </c>
      <c r="E97" s="68">
        <f t="shared" si="2"/>
        <v>3.7906976744186047</v>
      </c>
      <c r="F97" s="94">
        <f t="shared" si="2"/>
        <v>3.36046511627907</v>
      </c>
      <c r="G97" s="61">
        <f t="shared" si="2"/>
        <v>18.395348837209301</v>
      </c>
      <c r="H97" s="32"/>
      <c r="I97" s="16" t="s">
        <v>20</v>
      </c>
      <c r="J97" s="68">
        <f t="shared" ref="J97:O97" si="3">AVERAGE(J7:J88)</f>
        <v>3.4390243902439024</v>
      </c>
      <c r="K97" s="68">
        <f t="shared" si="3"/>
        <v>3.5487804878048781</v>
      </c>
      <c r="L97" s="68">
        <f t="shared" si="3"/>
        <v>3.9024390243902438</v>
      </c>
      <c r="M97" s="68">
        <f t="shared" si="3"/>
        <v>3.6585365853658538</v>
      </c>
      <c r="N97" s="94">
        <f t="shared" si="3"/>
        <v>3.2317073170731709</v>
      </c>
      <c r="O97" s="61">
        <f t="shared" si="3"/>
        <v>17.780487804878049</v>
      </c>
      <c r="P97" s="33"/>
    </row>
    <row r="98" spans="1:16" ht="18.75">
      <c r="A98" s="6" t="s">
        <v>21</v>
      </c>
      <c r="B98" s="17">
        <f>STDEVP(B7:B92)</f>
        <v>0.90816856696588999</v>
      </c>
      <c r="C98" s="17">
        <f>STDEVP(C7:C92)</f>
        <v>0.84372464807775527</v>
      </c>
      <c r="D98" s="17">
        <f>STDEVP(D7:D92)</f>
        <v>0.90219370889631734</v>
      </c>
      <c r="E98" s="17">
        <f>STDEVP(E7:E92)</f>
        <v>0.86422810121218818</v>
      </c>
      <c r="F98" s="17">
        <f>STDEVP(F7:F92)</f>
        <v>1.1803900685364161</v>
      </c>
      <c r="I98" s="6" t="s">
        <v>21</v>
      </c>
      <c r="J98" s="17">
        <f>STDEVP(J7:J88)</f>
        <v>1.0603446399650809</v>
      </c>
      <c r="K98" s="17">
        <f>STDEVP(K7:K88)</f>
        <v>0.95192281692129421</v>
      </c>
      <c r="L98" s="17">
        <f>STDEVP(L7:L88)</f>
        <v>0.95776360566204199</v>
      </c>
      <c r="M98" s="17">
        <f>STDEVP(M7:M88)</f>
        <v>0.99043612215838794</v>
      </c>
      <c r="N98" s="17">
        <f>STDEVP(N7:N88)</f>
        <v>1.2523030538679318</v>
      </c>
    </row>
    <row r="100" spans="1:16" ht="15.75" thickBot="1">
      <c r="I100" s="48"/>
      <c r="J100" s="48"/>
      <c r="K100" s="48"/>
      <c r="L100" s="48"/>
    </row>
    <row r="101" spans="1:16" ht="15.75" thickBot="1">
      <c r="B101" s="148" t="s">
        <v>75</v>
      </c>
      <c r="C101" s="142"/>
      <c r="D101" s="149"/>
      <c r="I101" s="48"/>
      <c r="J101" s="48"/>
      <c r="K101" s="48"/>
      <c r="L101" s="48"/>
    </row>
    <row r="102" spans="1:16">
      <c r="I102" s="48"/>
      <c r="J102" s="48"/>
      <c r="K102" s="48"/>
      <c r="L102" s="48"/>
    </row>
    <row r="103" spans="1:16">
      <c r="A103" s="36"/>
      <c r="B103" t="s">
        <v>2</v>
      </c>
      <c r="I103" s="91"/>
      <c r="J103" s="91"/>
      <c r="K103" s="91"/>
      <c r="L103" s="48"/>
    </row>
    <row r="104" spans="1:16" ht="15.75" thickBot="1">
      <c r="A104" s="36"/>
      <c r="I104" s="1"/>
      <c r="J104" s="1"/>
      <c r="K104" s="1"/>
      <c r="L104" s="48"/>
    </row>
    <row r="105" spans="1:16">
      <c r="A105" s="90"/>
      <c r="B105" s="3"/>
      <c r="C105" s="3" t="s">
        <v>3</v>
      </c>
      <c r="D105" s="3" t="s">
        <v>4</v>
      </c>
      <c r="I105" s="1"/>
      <c r="J105" s="1"/>
      <c r="K105" s="1"/>
      <c r="L105" s="48"/>
    </row>
    <row r="106" spans="1:16">
      <c r="A106" s="1"/>
      <c r="B106" s="1" t="s">
        <v>5</v>
      </c>
      <c r="C106" s="1">
        <v>18.395348837209301</v>
      </c>
      <c r="D106" s="1">
        <v>17.780487804878049</v>
      </c>
      <c r="I106" s="1"/>
      <c r="J106" s="1"/>
      <c r="K106" s="1"/>
      <c r="L106" s="48"/>
    </row>
    <row r="107" spans="1:16">
      <c r="A107" s="1"/>
      <c r="B107" s="1" t="s">
        <v>6</v>
      </c>
      <c r="C107" s="93">
        <v>14.477154582763358</v>
      </c>
      <c r="D107" s="93">
        <v>16.568503462812426</v>
      </c>
      <c r="I107" s="1"/>
      <c r="J107" s="1"/>
      <c r="K107" s="1"/>
      <c r="L107" s="48"/>
    </row>
    <row r="108" spans="1:16">
      <c r="A108" s="1"/>
      <c r="B108" s="1" t="s">
        <v>7</v>
      </c>
      <c r="C108" s="1">
        <v>86</v>
      </c>
      <c r="D108" s="1">
        <v>82</v>
      </c>
      <c r="I108" s="1"/>
      <c r="J108" s="1"/>
      <c r="K108" s="1"/>
      <c r="L108" s="48"/>
    </row>
    <row r="109" spans="1:16">
      <c r="A109" s="1"/>
      <c r="B109" s="1" t="s">
        <v>8</v>
      </c>
      <c r="C109" s="1">
        <v>85</v>
      </c>
      <c r="D109" s="1">
        <v>81</v>
      </c>
      <c r="I109" s="1"/>
      <c r="J109" s="1"/>
      <c r="K109" s="1"/>
      <c r="L109" s="48"/>
    </row>
    <row r="110" spans="1:16">
      <c r="A110" s="1"/>
      <c r="B110" s="1" t="s">
        <v>1</v>
      </c>
      <c r="C110" s="1">
        <v>0.87377563189439245</v>
      </c>
      <c r="D110" s="1"/>
      <c r="I110" s="1"/>
      <c r="J110" s="1"/>
      <c r="K110" s="1"/>
      <c r="L110" s="48"/>
    </row>
    <row r="111" spans="1:16">
      <c r="A111" s="1"/>
      <c r="B111" s="1" t="s">
        <v>9</v>
      </c>
      <c r="C111" s="93">
        <v>0.26944812080433478</v>
      </c>
      <c r="D111" s="1"/>
      <c r="I111" s="48"/>
      <c r="J111" s="48"/>
      <c r="K111" s="48"/>
      <c r="L111" s="48"/>
    </row>
    <row r="112" spans="1:16" ht="15.75" thickBot="1">
      <c r="A112" s="1"/>
      <c r="B112" s="2" t="s">
        <v>10</v>
      </c>
      <c r="C112" s="2">
        <v>0.69603438783637239</v>
      </c>
      <c r="D112" s="2"/>
      <c r="I112" s="48"/>
      <c r="J112" s="48"/>
      <c r="K112" s="48"/>
      <c r="L112" s="48"/>
    </row>
    <row r="113" spans="1:12">
      <c r="A113" s="36"/>
      <c r="B113" s="36"/>
      <c r="C113" s="36"/>
      <c r="D113" s="36"/>
      <c r="I113" s="48"/>
      <c r="J113" s="48"/>
      <c r="K113" s="48"/>
      <c r="L113" s="48"/>
    </row>
    <row r="114" spans="1:12">
      <c r="A114" s="36"/>
      <c r="B114" s="36"/>
      <c r="C114" s="36"/>
      <c r="D114" s="36"/>
      <c r="I114" s="91"/>
      <c r="J114" s="91"/>
      <c r="K114" s="91"/>
      <c r="L114" s="48"/>
    </row>
    <row r="115" spans="1:12">
      <c r="A115" s="36"/>
      <c r="B115" t="s">
        <v>22</v>
      </c>
      <c r="I115" s="1"/>
      <c r="J115" s="1"/>
      <c r="K115" s="1"/>
      <c r="L115" s="48"/>
    </row>
    <row r="116" spans="1:12" ht="15.75" thickBot="1">
      <c r="A116" s="36"/>
      <c r="I116" s="1"/>
      <c r="J116" s="1"/>
      <c r="K116" s="1"/>
      <c r="L116" s="48"/>
    </row>
    <row r="117" spans="1:12">
      <c r="A117" s="90"/>
      <c r="B117" s="3"/>
      <c r="C117" s="3" t="s">
        <v>3</v>
      </c>
      <c r="D117" s="3" t="s">
        <v>4</v>
      </c>
      <c r="I117" s="1"/>
      <c r="J117" s="1"/>
      <c r="K117" s="1"/>
      <c r="L117" s="48"/>
    </row>
    <row r="118" spans="1:12">
      <c r="A118" s="1"/>
      <c r="B118" s="1" t="s">
        <v>5</v>
      </c>
      <c r="C118" s="93">
        <v>18.395348837209301</v>
      </c>
      <c r="D118" s="93">
        <v>17.780487804878049</v>
      </c>
      <c r="I118" s="1"/>
      <c r="J118" s="1"/>
      <c r="K118" s="1"/>
      <c r="L118" s="48"/>
    </row>
    <row r="119" spans="1:12">
      <c r="A119" s="1"/>
      <c r="B119" s="1" t="s">
        <v>6</v>
      </c>
      <c r="C119" s="1">
        <v>14.477154582763358</v>
      </c>
      <c r="D119" s="1">
        <v>16.568503462812426</v>
      </c>
      <c r="I119" s="1"/>
      <c r="J119" s="1"/>
      <c r="K119" s="1"/>
      <c r="L119" s="48"/>
    </row>
    <row r="120" spans="1:12">
      <c r="A120" s="1"/>
      <c r="B120" s="1" t="s">
        <v>7</v>
      </c>
      <c r="C120" s="1">
        <v>86</v>
      </c>
      <c r="D120" s="1">
        <v>82</v>
      </c>
      <c r="I120" s="1"/>
      <c r="J120" s="1"/>
      <c r="K120" s="1"/>
      <c r="L120" s="48"/>
    </row>
    <row r="121" spans="1:12">
      <c r="A121" s="1"/>
      <c r="B121" s="1" t="s">
        <v>23</v>
      </c>
      <c r="C121" s="1">
        <v>15.49763204832947</v>
      </c>
      <c r="D121" s="1"/>
      <c r="I121" s="1"/>
      <c r="J121" s="1"/>
      <c r="K121" s="1"/>
      <c r="L121" s="48"/>
    </row>
    <row r="122" spans="1:12">
      <c r="A122" s="1"/>
      <c r="B122" s="1" t="s">
        <v>11</v>
      </c>
      <c r="C122" s="1">
        <v>0</v>
      </c>
      <c r="D122" s="1"/>
      <c r="I122" s="1"/>
      <c r="J122" s="92"/>
      <c r="K122" s="1"/>
      <c r="L122" s="48"/>
    </row>
    <row r="123" spans="1:12">
      <c r="A123" s="1"/>
      <c r="B123" s="1" t="s">
        <v>8</v>
      </c>
      <c r="C123" s="1">
        <v>166</v>
      </c>
      <c r="D123" s="1"/>
      <c r="I123" s="1"/>
      <c r="J123" s="1"/>
      <c r="K123" s="1"/>
      <c r="L123" s="48"/>
    </row>
    <row r="124" spans="1:12">
      <c r="A124" s="1"/>
      <c r="B124" s="1" t="s">
        <v>41</v>
      </c>
      <c r="C124" s="1">
        <v>1.0119191345176644</v>
      </c>
      <c r="D124" s="1"/>
      <c r="I124" s="1"/>
      <c r="J124" s="1"/>
      <c r="K124" s="1"/>
      <c r="L124" s="48"/>
    </row>
    <row r="125" spans="1:12">
      <c r="A125" s="1"/>
      <c r="B125" s="1" t="s">
        <v>12</v>
      </c>
      <c r="C125" s="1">
        <v>0.15652470133454122</v>
      </c>
      <c r="D125" s="1"/>
      <c r="I125" s="1"/>
      <c r="J125" s="1"/>
      <c r="K125" s="1"/>
      <c r="L125" s="48"/>
    </row>
    <row r="126" spans="1:12">
      <c r="A126" s="1"/>
      <c r="B126" s="1" t="s">
        <v>13</v>
      </c>
      <c r="C126" s="1">
        <v>1.6540847139194761</v>
      </c>
      <c r="D126" s="1"/>
      <c r="I126" s="48"/>
      <c r="J126" s="48"/>
      <c r="K126" s="48"/>
      <c r="L126" s="48"/>
    </row>
    <row r="127" spans="1:12">
      <c r="A127" s="1"/>
      <c r="B127" s="1" t="s">
        <v>14</v>
      </c>
      <c r="C127" s="93">
        <v>0.31304940266908243</v>
      </c>
      <c r="D127" s="1"/>
      <c r="I127" s="48"/>
      <c r="J127" s="48"/>
      <c r="K127" s="48"/>
      <c r="L127" s="48"/>
    </row>
    <row r="128" spans="1:12" ht="15.75" thickBot="1">
      <c r="A128" s="1"/>
      <c r="B128" s="2" t="s">
        <v>15</v>
      </c>
      <c r="C128" s="2">
        <v>1.9743577260023577</v>
      </c>
      <c r="D128" s="2"/>
      <c r="I128" s="48"/>
      <c r="J128" s="48"/>
      <c r="K128" s="48"/>
      <c r="L128" s="48"/>
    </row>
    <row r="129" spans="1:12">
      <c r="A129" s="36"/>
      <c r="B129" s="36"/>
      <c r="C129" s="36"/>
      <c r="D129" s="36"/>
      <c r="I129" s="48"/>
      <c r="J129" s="48"/>
      <c r="K129" s="48"/>
      <c r="L129" s="48"/>
    </row>
    <row r="130" spans="1:12">
      <c r="A130" s="36"/>
      <c r="B130" s="36"/>
      <c r="C130" s="36"/>
      <c r="D130" s="36"/>
      <c r="I130" s="48"/>
      <c r="J130" s="48"/>
      <c r="K130" s="48"/>
      <c r="L130" s="48"/>
    </row>
    <row r="131" spans="1:12">
      <c r="A131" s="36"/>
      <c r="B131" s="36"/>
      <c r="C131" s="36"/>
      <c r="D131" s="36"/>
      <c r="I131" s="48"/>
      <c r="J131" s="48"/>
      <c r="K131" s="48"/>
      <c r="L131" s="48"/>
    </row>
    <row r="132" spans="1:12">
      <c r="A132" s="36"/>
      <c r="B132" s="36"/>
      <c r="C132" s="36"/>
      <c r="D132" s="36"/>
      <c r="I132" s="48"/>
      <c r="J132" s="48"/>
      <c r="K132" s="48"/>
      <c r="L132" s="48"/>
    </row>
    <row r="133" spans="1:12">
      <c r="A133" s="36"/>
      <c r="B133" s="36"/>
      <c r="C133" s="36"/>
      <c r="D133" s="36"/>
    </row>
    <row r="134" spans="1:12">
      <c r="A134" s="36"/>
      <c r="B134" s="36"/>
      <c r="C134" s="36"/>
      <c r="D134" s="36"/>
    </row>
    <row r="135" spans="1:12">
      <c r="A135" s="36"/>
      <c r="B135" s="36"/>
      <c r="C135" s="36"/>
      <c r="D135" s="36"/>
    </row>
    <row r="136" spans="1:12">
      <c r="A136" s="36"/>
      <c r="B136" s="36"/>
      <c r="C136" s="36"/>
      <c r="D136" s="36"/>
    </row>
    <row r="137" spans="1:12">
      <c r="A137" s="36"/>
      <c r="B137" s="36"/>
      <c r="C137" s="36"/>
      <c r="D137" s="36"/>
    </row>
    <row r="138" spans="1:12">
      <c r="A138" s="36"/>
      <c r="B138" s="36"/>
      <c r="C138" s="36"/>
      <c r="D138" s="36"/>
    </row>
    <row r="139" spans="1:12">
      <c r="A139" s="36"/>
      <c r="B139" s="36"/>
      <c r="C139" s="36"/>
      <c r="D139" s="36"/>
    </row>
    <row r="140" spans="1:12">
      <c r="A140" s="36"/>
      <c r="B140" s="36"/>
      <c r="C140" s="36"/>
      <c r="D140" s="36"/>
    </row>
    <row r="141" spans="1:12">
      <c r="A141" s="36"/>
      <c r="B141" s="36"/>
      <c r="C141" s="36"/>
      <c r="D141" s="36"/>
    </row>
    <row r="142" spans="1:12">
      <c r="A142" s="36"/>
      <c r="B142" s="36"/>
      <c r="C142" s="36"/>
      <c r="D142" s="36"/>
    </row>
    <row r="143" spans="1:12">
      <c r="A143" s="36"/>
      <c r="B143" s="36"/>
      <c r="C143" s="36"/>
      <c r="D143" s="36"/>
    </row>
    <row r="144" spans="1:12">
      <c r="A144" s="36"/>
      <c r="B144" s="36"/>
      <c r="C144" s="36"/>
      <c r="D144" s="36"/>
    </row>
    <row r="145" spans="1:4">
      <c r="A145" s="36"/>
      <c r="B145" s="36"/>
      <c r="C145" s="36"/>
      <c r="D145" s="36"/>
    </row>
    <row r="146" spans="1:4">
      <c r="A146" s="36"/>
      <c r="B146" s="36"/>
      <c r="C146" s="36"/>
      <c r="D146" s="36"/>
    </row>
    <row r="147" spans="1:4">
      <c r="A147" s="36"/>
      <c r="B147" s="36"/>
      <c r="C147" s="36"/>
      <c r="D147" s="36"/>
    </row>
    <row r="148" spans="1:4">
      <c r="A148" s="36"/>
      <c r="B148" s="36"/>
      <c r="C148" s="36"/>
      <c r="D148" s="36"/>
    </row>
  </sheetData>
  <mergeCells count="9">
    <mergeCell ref="B3:F3"/>
    <mergeCell ref="I3:N3"/>
    <mergeCell ref="B1:N1"/>
    <mergeCell ref="AK6:AM6"/>
    <mergeCell ref="AF6:AH6"/>
    <mergeCell ref="Q6:S6"/>
    <mergeCell ref="AA6:AC6"/>
    <mergeCell ref="V6:X6"/>
    <mergeCell ref="B101:D101"/>
  </mergeCells>
  <phoneticPr fontId="9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72"/>
  <sheetViews>
    <sheetView tabSelected="1" workbookViewId="0">
      <selection activeCell="K9" sqref="K9"/>
    </sheetView>
  </sheetViews>
  <sheetFormatPr defaultRowHeight="15"/>
  <cols>
    <col min="3" max="3" width="9.140625" style="36"/>
    <col min="5" max="5" width="9.7109375" customWidth="1"/>
    <col min="7" max="7" width="11.140625" customWidth="1"/>
    <col min="8" max="8" width="13.140625" bestFit="1" customWidth="1"/>
    <col min="9" max="9" width="15" style="48" customWidth="1"/>
    <col min="11" max="12" width="19.7109375" customWidth="1"/>
    <col min="21" max="21" width="9.140625" style="44"/>
  </cols>
  <sheetData>
    <row r="1" spans="1:26" ht="15.75" thickBot="1">
      <c r="A1" s="164" t="s">
        <v>49</v>
      </c>
      <c r="B1" s="144"/>
      <c r="C1" s="35"/>
    </row>
    <row r="2" spans="1:26" ht="15.75" customHeight="1" thickBot="1">
      <c r="A2" s="69" t="s">
        <v>51</v>
      </c>
      <c r="B2" s="70" t="s">
        <v>50</v>
      </c>
      <c r="C2" s="26"/>
      <c r="K2" s="42" t="s">
        <v>52</v>
      </c>
      <c r="L2" s="43" t="s">
        <v>53</v>
      </c>
      <c r="P2" s="40" t="s">
        <v>57</v>
      </c>
      <c r="Q2" s="41" t="s">
        <v>58</v>
      </c>
      <c r="T2" s="25" t="s">
        <v>52</v>
      </c>
      <c r="U2" s="45" t="s">
        <v>53</v>
      </c>
      <c r="W2" s="27" t="s">
        <v>52</v>
      </c>
      <c r="X2" s="28" t="s">
        <v>53</v>
      </c>
      <c r="Z2" t="s">
        <v>65</v>
      </c>
    </row>
    <row r="3" spans="1:26" ht="15.75" customHeight="1">
      <c r="A3" s="34">
        <v>17</v>
      </c>
      <c r="B3" s="37">
        <v>22</v>
      </c>
      <c r="C3" s="26"/>
      <c r="D3" s="168" t="s">
        <v>62</v>
      </c>
      <c r="E3" s="169"/>
      <c r="F3" s="169"/>
      <c r="G3" s="169"/>
      <c r="H3" s="169"/>
      <c r="I3" s="170"/>
      <c r="J3" s="106">
        <v>22</v>
      </c>
      <c r="K3">
        <f>IF(M3&lt;=20,1,0)</f>
        <v>1</v>
      </c>
      <c r="L3">
        <f>IF(M3&lt;=20,0,1)</f>
        <v>0</v>
      </c>
      <c r="M3" s="34">
        <v>17</v>
      </c>
      <c r="O3" s="37">
        <v>22</v>
      </c>
      <c r="P3" s="29">
        <f>IF(O3&lt;=18,1,0)</f>
        <v>0</v>
      </c>
      <c r="Q3" s="29">
        <f>IF(O3&lt;=18,0,1)</f>
        <v>1</v>
      </c>
      <c r="R3" s="34">
        <v>17</v>
      </c>
      <c r="T3">
        <f>IF(AND(K3=1,P3=1),1,0)</f>
        <v>0</v>
      </c>
      <c r="U3" s="44">
        <f>IF(AND(L3=1,P3=1),1,0)</f>
        <v>0</v>
      </c>
      <c r="W3">
        <f>IF(AND(K3=1,Q3=1),1,0)</f>
        <v>1</v>
      </c>
      <c r="X3">
        <f>IF(AND(L3=1,Q3=1),1,0)</f>
        <v>0</v>
      </c>
      <c r="Z3">
        <f>SUM(T3:X3)</f>
        <v>1</v>
      </c>
    </row>
    <row r="4" spans="1:26" ht="15.75" customHeight="1" thickBot="1">
      <c r="A4" s="38">
        <v>13</v>
      </c>
      <c r="B4" s="39">
        <v>25</v>
      </c>
      <c r="C4" s="26"/>
      <c r="D4" s="180"/>
      <c r="E4" s="181"/>
      <c r="F4" s="107" t="s">
        <v>66</v>
      </c>
      <c r="G4" s="107" t="s">
        <v>67</v>
      </c>
      <c r="H4" s="108"/>
      <c r="I4" s="187"/>
      <c r="J4" s="75">
        <v>25</v>
      </c>
      <c r="K4">
        <f t="shared" ref="K4:K67" si="0">IF(M4&lt;=20,1,0)</f>
        <v>1</v>
      </c>
      <c r="L4">
        <f t="shared" ref="L4:L67" si="1">IF(M4&lt;=20,0,1)</f>
        <v>0</v>
      </c>
      <c r="M4" s="38">
        <v>13</v>
      </c>
      <c r="O4" s="39">
        <v>25</v>
      </c>
      <c r="P4" s="29">
        <f t="shared" ref="P4:P67" si="2">IF(O4&lt;=18,1,0)</f>
        <v>0</v>
      </c>
      <c r="Q4" s="29">
        <f t="shared" ref="Q4:Q67" si="3">IF(O4&lt;=18,0,1)</f>
        <v>1</v>
      </c>
      <c r="R4" s="38">
        <v>13</v>
      </c>
      <c r="T4">
        <f t="shared" ref="T4:T67" si="4">IF(AND(K4=1,P4=1),1,0)</f>
        <v>0</v>
      </c>
      <c r="U4" s="44">
        <f t="shared" ref="U4:U67" si="5">IF(AND(L4=1,P4=1),1,0)</f>
        <v>0</v>
      </c>
      <c r="W4">
        <f t="shared" ref="W4:W67" si="6">IF(AND(K4=1,Q4=1),1,0)</f>
        <v>1</v>
      </c>
      <c r="X4">
        <f t="shared" ref="X4:X67" si="7">IF(AND(L4=1,Q4=1),1,0)</f>
        <v>0</v>
      </c>
      <c r="Z4">
        <f t="shared" ref="Z4:Z67" si="8">SUM(T4:X4)</f>
        <v>1</v>
      </c>
    </row>
    <row r="5" spans="1:26" ht="15.75" customHeight="1" thickBot="1">
      <c r="A5" s="38">
        <v>15</v>
      </c>
      <c r="B5" s="39">
        <v>21</v>
      </c>
      <c r="C5" s="26"/>
      <c r="D5" s="109"/>
      <c r="E5" s="111"/>
      <c r="F5" s="112" t="s">
        <v>102</v>
      </c>
      <c r="G5" s="113" t="s">
        <v>103</v>
      </c>
      <c r="H5" s="114"/>
      <c r="I5" s="188"/>
      <c r="J5" s="75">
        <v>21</v>
      </c>
      <c r="K5">
        <f t="shared" si="0"/>
        <v>1</v>
      </c>
      <c r="L5">
        <f t="shared" si="1"/>
        <v>0</v>
      </c>
      <c r="M5" s="38">
        <v>15</v>
      </c>
      <c r="O5" s="39">
        <v>21</v>
      </c>
      <c r="P5" s="29">
        <f t="shared" si="2"/>
        <v>0</v>
      </c>
      <c r="Q5" s="29">
        <f t="shared" si="3"/>
        <v>1</v>
      </c>
      <c r="R5" s="38">
        <v>15</v>
      </c>
      <c r="T5">
        <f t="shared" si="4"/>
        <v>0</v>
      </c>
      <c r="U5" s="44">
        <f t="shared" si="5"/>
        <v>0</v>
      </c>
      <c r="W5">
        <f t="shared" si="6"/>
        <v>1</v>
      </c>
      <c r="X5">
        <f t="shared" si="7"/>
        <v>0</v>
      </c>
      <c r="Z5">
        <f t="shared" si="8"/>
        <v>1</v>
      </c>
    </row>
    <row r="6" spans="1:26" ht="15.75">
      <c r="A6" s="38">
        <v>24</v>
      </c>
      <c r="B6" s="39">
        <v>16</v>
      </c>
      <c r="C6" s="26"/>
      <c r="D6" s="110" t="s">
        <v>55</v>
      </c>
      <c r="E6" s="115" t="s">
        <v>100</v>
      </c>
      <c r="F6" s="116">
        <f>T172</f>
        <v>31</v>
      </c>
      <c r="G6" s="117">
        <f>U172</f>
        <v>49</v>
      </c>
      <c r="H6" s="118">
        <f>SUM(F6:G6)</f>
        <v>80</v>
      </c>
      <c r="I6" s="188"/>
      <c r="J6" s="75">
        <v>16</v>
      </c>
      <c r="K6">
        <f t="shared" si="0"/>
        <v>0</v>
      </c>
      <c r="L6">
        <f t="shared" si="1"/>
        <v>1</v>
      </c>
      <c r="M6" s="38">
        <v>24</v>
      </c>
      <c r="O6" s="39">
        <v>16</v>
      </c>
      <c r="P6" s="29">
        <f t="shared" si="2"/>
        <v>1</v>
      </c>
      <c r="Q6" s="29">
        <f t="shared" si="3"/>
        <v>0</v>
      </c>
      <c r="R6" s="38">
        <v>24</v>
      </c>
      <c r="T6">
        <f t="shared" si="4"/>
        <v>0</v>
      </c>
      <c r="U6" s="44">
        <f t="shared" si="5"/>
        <v>1</v>
      </c>
      <c r="W6">
        <f t="shared" si="6"/>
        <v>0</v>
      </c>
      <c r="X6">
        <f t="shared" si="7"/>
        <v>0</v>
      </c>
      <c r="Z6">
        <f t="shared" si="8"/>
        <v>1</v>
      </c>
    </row>
    <row r="7" spans="1:26" ht="16.5" thickBot="1">
      <c r="A7" s="38">
        <v>26</v>
      </c>
      <c r="B7" s="39">
        <v>22</v>
      </c>
      <c r="C7" s="26"/>
      <c r="D7" s="110" t="s">
        <v>56</v>
      </c>
      <c r="E7" s="119" t="s">
        <v>101</v>
      </c>
      <c r="F7" s="120">
        <f>W172</f>
        <v>55</v>
      </c>
      <c r="G7" s="121">
        <f>X172</f>
        <v>33</v>
      </c>
      <c r="H7" s="122">
        <f>SUM(F7:G7)</f>
        <v>88</v>
      </c>
      <c r="I7" s="188"/>
      <c r="J7" s="75">
        <v>22</v>
      </c>
      <c r="K7">
        <f t="shared" si="0"/>
        <v>0</v>
      </c>
      <c r="L7">
        <f t="shared" si="1"/>
        <v>1</v>
      </c>
      <c r="M7" s="38">
        <v>26</v>
      </c>
      <c r="O7" s="39">
        <v>22</v>
      </c>
      <c r="P7" s="29">
        <f t="shared" si="2"/>
        <v>0</v>
      </c>
      <c r="Q7" s="29">
        <f t="shared" si="3"/>
        <v>1</v>
      </c>
      <c r="R7" s="38">
        <v>26</v>
      </c>
      <c r="T7">
        <f t="shared" si="4"/>
        <v>0</v>
      </c>
      <c r="U7" s="44">
        <f t="shared" si="5"/>
        <v>0</v>
      </c>
      <c r="W7">
        <f t="shared" si="6"/>
        <v>0</v>
      </c>
      <c r="X7">
        <f t="shared" si="7"/>
        <v>1</v>
      </c>
      <c r="Z7">
        <f t="shared" si="8"/>
        <v>1</v>
      </c>
    </row>
    <row r="8" spans="1:26" ht="16.5" thickBot="1">
      <c r="A8" s="38">
        <v>13</v>
      </c>
      <c r="B8" s="39">
        <v>19</v>
      </c>
      <c r="C8" s="26"/>
      <c r="D8" s="110"/>
      <c r="E8" s="123"/>
      <c r="F8" s="124">
        <f>SUM(F6:F7)</f>
        <v>86</v>
      </c>
      <c r="G8" s="125">
        <f>SUM(G6:G7)</f>
        <v>82</v>
      </c>
      <c r="H8" s="126">
        <f>SUM(H6:H7)</f>
        <v>168</v>
      </c>
      <c r="I8" s="189"/>
      <c r="J8" s="75">
        <v>19</v>
      </c>
      <c r="K8">
        <f t="shared" si="0"/>
        <v>1</v>
      </c>
      <c r="L8">
        <f t="shared" si="1"/>
        <v>0</v>
      </c>
      <c r="M8" s="38">
        <v>13</v>
      </c>
      <c r="O8" s="39">
        <v>19</v>
      </c>
      <c r="P8" s="29">
        <f t="shared" si="2"/>
        <v>0</v>
      </c>
      <c r="Q8" s="29">
        <f t="shared" si="3"/>
        <v>1</v>
      </c>
      <c r="R8" s="38">
        <v>13</v>
      </c>
      <c r="T8">
        <f t="shared" si="4"/>
        <v>0</v>
      </c>
      <c r="U8" s="44">
        <f t="shared" si="5"/>
        <v>0</v>
      </c>
      <c r="W8">
        <f t="shared" si="6"/>
        <v>1</v>
      </c>
      <c r="X8">
        <f t="shared" si="7"/>
        <v>0</v>
      </c>
      <c r="Z8">
        <f t="shared" si="8"/>
        <v>1</v>
      </c>
    </row>
    <row r="9" spans="1:26" ht="15.75" thickBot="1">
      <c r="A9" s="38">
        <v>19</v>
      </c>
      <c r="B9" s="39">
        <v>18</v>
      </c>
      <c r="C9" s="26"/>
      <c r="D9" s="165"/>
      <c r="E9" s="166"/>
      <c r="F9" s="166"/>
      <c r="G9" s="166"/>
      <c r="H9" s="166"/>
      <c r="I9" s="167"/>
      <c r="J9" s="75">
        <v>18</v>
      </c>
      <c r="K9">
        <f t="shared" si="0"/>
        <v>1</v>
      </c>
      <c r="L9" s="72">
        <f t="shared" si="1"/>
        <v>0</v>
      </c>
      <c r="M9" s="140">
        <v>19</v>
      </c>
      <c r="O9" s="39">
        <v>18</v>
      </c>
      <c r="P9" s="29">
        <f t="shared" si="2"/>
        <v>1</v>
      </c>
      <c r="Q9" s="29">
        <f t="shared" si="3"/>
        <v>0</v>
      </c>
      <c r="R9" s="38">
        <v>19</v>
      </c>
      <c r="T9">
        <f t="shared" si="4"/>
        <v>1</v>
      </c>
      <c r="U9" s="44">
        <f t="shared" si="5"/>
        <v>0</v>
      </c>
      <c r="W9">
        <f t="shared" si="6"/>
        <v>0</v>
      </c>
      <c r="X9">
        <f t="shared" si="7"/>
        <v>0</v>
      </c>
      <c r="Z9">
        <f t="shared" si="8"/>
        <v>1</v>
      </c>
    </row>
    <row r="10" spans="1:26" ht="15.75" thickBot="1">
      <c r="A10" s="38">
        <v>23</v>
      </c>
      <c r="B10" s="39">
        <v>17</v>
      </c>
      <c r="C10" s="26"/>
      <c r="D10" s="171" t="s">
        <v>61</v>
      </c>
      <c r="E10" s="172"/>
      <c r="F10" s="172"/>
      <c r="G10" s="172"/>
      <c r="H10" s="172"/>
      <c r="I10" s="173"/>
      <c r="J10" s="75">
        <v>17</v>
      </c>
      <c r="K10">
        <f t="shared" si="0"/>
        <v>0</v>
      </c>
      <c r="L10">
        <f t="shared" si="1"/>
        <v>1</v>
      </c>
      <c r="M10" s="38">
        <v>23</v>
      </c>
      <c r="O10" s="39">
        <v>17</v>
      </c>
      <c r="P10" s="29">
        <f t="shared" si="2"/>
        <v>1</v>
      </c>
      <c r="Q10" s="29">
        <f t="shared" si="3"/>
        <v>0</v>
      </c>
      <c r="R10" s="38">
        <v>23</v>
      </c>
      <c r="T10">
        <f t="shared" si="4"/>
        <v>0</v>
      </c>
      <c r="U10" s="44">
        <f t="shared" si="5"/>
        <v>1</v>
      </c>
      <c r="W10">
        <f t="shared" si="6"/>
        <v>0</v>
      </c>
      <c r="X10">
        <f t="shared" si="7"/>
        <v>0</v>
      </c>
      <c r="Z10">
        <f t="shared" si="8"/>
        <v>1</v>
      </c>
    </row>
    <row r="11" spans="1:26" ht="16.5" thickBot="1">
      <c r="A11" s="38">
        <v>23</v>
      </c>
      <c r="B11" s="39">
        <v>19</v>
      </c>
      <c r="C11" s="26"/>
      <c r="D11" s="171"/>
      <c r="E11" s="123"/>
      <c r="F11" s="112" t="s">
        <v>102</v>
      </c>
      <c r="G11" s="113" t="s">
        <v>103</v>
      </c>
      <c r="H11" s="114"/>
      <c r="I11" s="161"/>
      <c r="J11" s="75">
        <v>19</v>
      </c>
      <c r="K11">
        <f t="shared" si="0"/>
        <v>0</v>
      </c>
      <c r="L11">
        <f t="shared" si="1"/>
        <v>1</v>
      </c>
      <c r="M11" s="38">
        <v>23</v>
      </c>
      <c r="O11" s="39">
        <v>19</v>
      </c>
      <c r="P11" s="29">
        <f t="shared" si="2"/>
        <v>0</v>
      </c>
      <c r="Q11" s="29">
        <f t="shared" si="3"/>
        <v>1</v>
      </c>
      <c r="R11" s="38">
        <v>23</v>
      </c>
      <c r="T11">
        <f t="shared" si="4"/>
        <v>0</v>
      </c>
      <c r="U11" s="44">
        <f t="shared" si="5"/>
        <v>0</v>
      </c>
      <c r="W11">
        <f t="shared" si="6"/>
        <v>0</v>
      </c>
      <c r="X11">
        <f t="shared" si="7"/>
        <v>1</v>
      </c>
      <c r="Z11">
        <f t="shared" si="8"/>
        <v>1</v>
      </c>
    </row>
    <row r="12" spans="1:26" ht="15.75">
      <c r="A12" s="38">
        <v>16</v>
      </c>
      <c r="B12" s="39">
        <v>21</v>
      </c>
      <c r="C12" s="26"/>
      <c r="D12" s="182"/>
      <c r="E12" s="115" t="s">
        <v>100</v>
      </c>
      <c r="F12" s="127">
        <f>H6*F8/H8</f>
        <v>40.952380952380949</v>
      </c>
      <c r="G12" s="128">
        <f>H6*G8/H8</f>
        <v>39.047619047619051</v>
      </c>
      <c r="H12" s="118">
        <f>SUM(F12:G12)</f>
        <v>80</v>
      </c>
      <c r="I12" s="162"/>
      <c r="J12" s="75">
        <v>21</v>
      </c>
      <c r="K12">
        <f t="shared" si="0"/>
        <v>1</v>
      </c>
      <c r="L12">
        <f t="shared" si="1"/>
        <v>0</v>
      </c>
      <c r="M12" s="38">
        <v>16</v>
      </c>
      <c r="O12" s="39">
        <v>21</v>
      </c>
      <c r="P12" s="29">
        <f t="shared" si="2"/>
        <v>0</v>
      </c>
      <c r="Q12" s="29">
        <f t="shared" si="3"/>
        <v>1</v>
      </c>
      <c r="R12" s="38">
        <v>16</v>
      </c>
      <c r="T12">
        <f t="shared" si="4"/>
        <v>0</v>
      </c>
      <c r="U12" s="44">
        <f t="shared" si="5"/>
        <v>0</v>
      </c>
      <c r="W12">
        <f t="shared" si="6"/>
        <v>1</v>
      </c>
      <c r="X12">
        <f t="shared" si="7"/>
        <v>0</v>
      </c>
      <c r="Z12">
        <f t="shared" si="8"/>
        <v>1</v>
      </c>
    </row>
    <row r="13" spans="1:26" ht="16.5" thickBot="1">
      <c r="A13" s="38">
        <v>15</v>
      </c>
      <c r="B13" s="39">
        <v>22</v>
      </c>
      <c r="C13" s="26"/>
      <c r="D13" s="182"/>
      <c r="E13" s="119" t="s">
        <v>101</v>
      </c>
      <c r="F13" s="129">
        <f>H7*F8/H8</f>
        <v>45.047619047619051</v>
      </c>
      <c r="G13" s="130">
        <f>H7*G8/H8</f>
        <v>42.952380952380949</v>
      </c>
      <c r="H13" s="122">
        <f>SUM(F13:G13)</f>
        <v>88</v>
      </c>
      <c r="I13" s="162"/>
      <c r="J13" s="75">
        <v>22</v>
      </c>
      <c r="K13">
        <f t="shared" si="0"/>
        <v>1</v>
      </c>
      <c r="L13">
        <f t="shared" si="1"/>
        <v>0</v>
      </c>
      <c r="M13" s="38">
        <v>15</v>
      </c>
      <c r="O13" s="39">
        <v>22</v>
      </c>
      <c r="P13" s="29">
        <f t="shared" si="2"/>
        <v>0</v>
      </c>
      <c r="Q13" s="29">
        <f t="shared" si="3"/>
        <v>1</v>
      </c>
      <c r="R13" s="38">
        <v>15</v>
      </c>
      <c r="T13">
        <f t="shared" si="4"/>
        <v>0</v>
      </c>
      <c r="U13" s="44">
        <f t="shared" si="5"/>
        <v>0</v>
      </c>
      <c r="W13">
        <f t="shared" si="6"/>
        <v>1</v>
      </c>
      <c r="X13">
        <f t="shared" si="7"/>
        <v>0</v>
      </c>
      <c r="Z13">
        <f t="shared" si="8"/>
        <v>1</v>
      </c>
    </row>
    <row r="14" spans="1:26" ht="16.5" thickBot="1">
      <c r="A14" s="38">
        <v>14</v>
      </c>
      <c r="B14" s="39">
        <v>23</v>
      </c>
      <c r="C14" s="26"/>
      <c r="D14" s="183"/>
      <c r="E14" s="123"/>
      <c r="F14" s="124">
        <f>SUM(F12:F13)</f>
        <v>86</v>
      </c>
      <c r="G14" s="125">
        <f>SUM(G12:G13)</f>
        <v>82</v>
      </c>
      <c r="H14" s="126">
        <f>SUM(H12:H13)</f>
        <v>168</v>
      </c>
      <c r="I14" s="163"/>
      <c r="J14" s="75">
        <v>23</v>
      </c>
      <c r="K14">
        <f t="shared" si="0"/>
        <v>1</v>
      </c>
      <c r="L14">
        <f t="shared" si="1"/>
        <v>0</v>
      </c>
      <c r="M14" s="38">
        <v>14</v>
      </c>
      <c r="O14" s="39">
        <v>23</v>
      </c>
      <c r="P14" s="29">
        <f t="shared" si="2"/>
        <v>0</v>
      </c>
      <c r="Q14" s="29">
        <f t="shared" si="3"/>
        <v>1</v>
      </c>
      <c r="R14" s="38">
        <v>14</v>
      </c>
      <c r="T14">
        <f t="shared" si="4"/>
        <v>0</v>
      </c>
      <c r="U14" s="44">
        <f t="shared" si="5"/>
        <v>0</v>
      </c>
      <c r="W14">
        <f t="shared" si="6"/>
        <v>1</v>
      </c>
      <c r="X14">
        <f t="shared" si="7"/>
        <v>0</v>
      </c>
      <c r="Z14">
        <f t="shared" si="8"/>
        <v>1</v>
      </c>
    </row>
    <row r="15" spans="1:26">
      <c r="A15" s="38">
        <v>17</v>
      </c>
      <c r="B15" s="39">
        <v>18</v>
      </c>
      <c r="C15" s="26"/>
      <c r="D15" s="184"/>
      <c r="E15" s="185"/>
      <c r="F15" s="185"/>
      <c r="G15" s="185"/>
      <c r="H15" s="185"/>
      <c r="I15" s="186"/>
      <c r="J15" s="75">
        <v>18</v>
      </c>
      <c r="K15">
        <f t="shared" si="0"/>
        <v>1</v>
      </c>
      <c r="L15">
        <f t="shared" si="1"/>
        <v>0</v>
      </c>
      <c r="M15" s="38">
        <v>17</v>
      </c>
      <c r="O15" s="39">
        <v>18</v>
      </c>
      <c r="P15" s="29">
        <f t="shared" si="2"/>
        <v>1</v>
      </c>
      <c r="Q15" s="29">
        <f t="shared" si="3"/>
        <v>0</v>
      </c>
      <c r="R15" s="38">
        <v>17</v>
      </c>
      <c r="T15">
        <f t="shared" si="4"/>
        <v>1</v>
      </c>
      <c r="U15" s="44">
        <f t="shared" si="5"/>
        <v>0</v>
      </c>
      <c r="W15">
        <f t="shared" si="6"/>
        <v>0</v>
      </c>
      <c r="X15">
        <f t="shared" si="7"/>
        <v>0</v>
      </c>
      <c r="Z15">
        <f t="shared" si="8"/>
        <v>1</v>
      </c>
    </row>
    <row r="16" spans="1:26" ht="15.75" thickBot="1">
      <c r="A16" s="38">
        <v>13</v>
      </c>
      <c r="B16" s="39">
        <v>22</v>
      </c>
      <c r="C16" s="26"/>
      <c r="D16" s="171" t="s">
        <v>63</v>
      </c>
      <c r="E16" s="172"/>
      <c r="F16" s="172"/>
      <c r="G16" s="172"/>
      <c r="H16" s="172"/>
      <c r="I16" s="173"/>
      <c r="J16" s="75">
        <v>22</v>
      </c>
      <c r="K16">
        <f t="shared" si="0"/>
        <v>1</v>
      </c>
      <c r="L16">
        <f t="shared" si="1"/>
        <v>0</v>
      </c>
      <c r="M16" s="38">
        <v>13</v>
      </c>
      <c r="O16" s="39">
        <v>22</v>
      </c>
      <c r="P16" s="29">
        <f t="shared" si="2"/>
        <v>0</v>
      </c>
      <c r="Q16" s="29">
        <f t="shared" si="3"/>
        <v>1</v>
      </c>
      <c r="R16" s="38">
        <v>13</v>
      </c>
      <c r="T16">
        <f t="shared" si="4"/>
        <v>0</v>
      </c>
      <c r="U16" s="44">
        <f t="shared" si="5"/>
        <v>0</v>
      </c>
      <c r="W16">
        <f t="shared" si="6"/>
        <v>1</v>
      </c>
      <c r="X16">
        <f t="shared" si="7"/>
        <v>0</v>
      </c>
      <c r="Z16">
        <f t="shared" si="8"/>
        <v>1</v>
      </c>
    </row>
    <row r="17" spans="1:26" ht="16.5" thickBot="1">
      <c r="A17" s="38">
        <v>15</v>
      </c>
      <c r="B17" s="39">
        <v>12</v>
      </c>
      <c r="C17" s="26"/>
      <c r="D17" s="171"/>
      <c r="E17" s="123"/>
      <c r="F17" s="112" t="s">
        <v>102</v>
      </c>
      <c r="G17" s="113" t="s">
        <v>103</v>
      </c>
      <c r="H17" s="114"/>
      <c r="I17" s="161"/>
      <c r="J17" s="75">
        <v>12</v>
      </c>
      <c r="K17">
        <f t="shared" si="0"/>
        <v>1</v>
      </c>
      <c r="L17">
        <f t="shared" si="1"/>
        <v>0</v>
      </c>
      <c r="M17" s="38">
        <v>15</v>
      </c>
      <c r="O17" s="39">
        <v>12</v>
      </c>
      <c r="P17" s="29">
        <f t="shared" si="2"/>
        <v>1</v>
      </c>
      <c r="Q17" s="29">
        <f t="shared" si="3"/>
        <v>0</v>
      </c>
      <c r="R17" s="38">
        <v>15</v>
      </c>
      <c r="T17">
        <f t="shared" si="4"/>
        <v>1</v>
      </c>
      <c r="U17" s="44">
        <f t="shared" si="5"/>
        <v>0</v>
      </c>
      <c r="W17">
        <f t="shared" si="6"/>
        <v>0</v>
      </c>
      <c r="X17">
        <f t="shared" si="7"/>
        <v>0</v>
      </c>
      <c r="Z17">
        <f t="shared" si="8"/>
        <v>1</v>
      </c>
    </row>
    <row r="18" spans="1:26" ht="15.75">
      <c r="A18" s="38">
        <v>18</v>
      </c>
      <c r="B18" s="39">
        <v>20</v>
      </c>
      <c r="C18" s="26"/>
      <c r="D18" s="182"/>
      <c r="E18" s="115" t="s">
        <v>100</v>
      </c>
      <c r="F18" s="127">
        <f>POWER(F12-F6,2)/F12</f>
        <v>2.4186600221483929</v>
      </c>
      <c r="G18" s="131">
        <f>POWER(G12-G6,2)/G12</f>
        <v>2.5366434378629479</v>
      </c>
      <c r="H18" s="132">
        <f>SUM(F18:G18)</f>
        <v>4.9553034600113408</v>
      </c>
      <c r="I18" s="162"/>
      <c r="J18" s="75">
        <v>20</v>
      </c>
      <c r="K18">
        <f t="shared" si="0"/>
        <v>1</v>
      </c>
      <c r="L18">
        <f t="shared" si="1"/>
        <v>0</v>
      </c>
      <c r="M18" s="38">
        <v>18</v>
      </c>
      <c r="O18" s="39">
        <v>20</v>
      </c>
      <c r="P18" s="29">
        <f t="shared" si="2"/>
        <v>0</v>
      </c>
      <c r="Q18" s="29">
        <f t="shared" si="3"/>
        <v>1</v>
      </c>
      <c r="R18" s="38">
        <v>18</v>
      </c>
      <c r="T18">
        <f t="shared" si="4"/>
        <v>0</v>
      </c>
      <c r="U18" s="44">
        <f t="shared" si="5"/>
        <v>0</v>
      </c>
      <c r="W18">
        <f t="shared" si="6"/>
        <v>1</v>
      </c>
      <c r="X18">
        <f t="shared" si="7"/>
        <v>0</v>
      </c>
      <c r="Z18">
        <f t="shared" si="8"/>
        <v>1</v>
      </c>
    </row>
    <row r="19" spans="1:26" ht="16.5" thickBot="1">
      <c r="A19" s="38">
        <v>19</v>
      </c>
      <c r="B19" s="39">
        <v>22</v>
      </c>
      <c r="C19" s="26"/>
      <c r="D19" s="182"/>
      <c r="E19" s="119" t="s">
        <v>101</v>
      </c>
      <c r="F19" s="129">
        <f>POWER(F13-F7,2)/F13</f>
        <v>2.1987818383167204</v>
      </c>
      <c r="G19" s="133">
        <f>POWER(G13-G7,2)/G13</f>
        <v>2.3060394889663169</v>
      </c>
      <c r="H19" s="134">
        <f>SUM(F19:G19)</f>
        <v>4.5048213272830377</v>
      </c>
      <c r="I19" s="162"/>
      <c r="J19" s="75">
        <v>22</v>
      </c>
      <c r="K19">
        <f t="shared" si="0"/>
        <v>1</v>
      </c>
      <c r="L19">
        <f t="shared" si="1"/>
        <v>0</v>
      </c>
      <c r="M19" s="38">
        <v>19</v>
      </c>
      <c r="O19" s="39">
        <v>22</v>
      </c>
      <c r="P19" s="29">
        <f t="shared" si="2"/>
        <v>0</v>
      </c>
      <c r="Q19" s="29">
        <f t="shared" si="3"/>
        <v>1</v>
      </c>
      <c r="R19" s="38">
        <v>19</v>
      </c>
      <c r="T19">
        <f t="shared" si="4"/>
        <v>0</v>
      </c>
      <c r="U19" s="44">
        <f t="shared" si="5"/>
        <v>0</v>
      </c>
      <c r="W19">
        <f t="shared" si="6"/>
        <v>1</v>
      </c>
      <c r="X19">
        <f t="shared" si="7"/>
        <v>0</v>
      </c>
      <c r="Z19">
        <f t="shared" si="8"/>
        <v>1</v>
      </c>
    </row>
    <row r="20" spans="1:26" ht="16.5" thickBot="1">
      <c r="A20" s="38">
        <v>20</v>
      </c>
      <c r="B20" s="39">
        <v>22</v>
      </c>
      <c r="C20" s="26"/>
      <c r="D20" s="183"/>
      <c r="E20" s="123"/>
      <c r="F20" s="135">
        <f>SUM(F18:F19)</f>
        <v>4.6174418604651137</v>
      </c>
      <c r="G20" s="136">
        <f>SUM(G18:G19)</f>
        <v>4.8426829268292648</v>
      </c>
      <c r="H20" s="137">
        <f>SUM(F20:G20)</f>
        <v>9.4601247872943794</v>
      </c>
      <c r="I20" s="163"/>
      <c r="J20" s="75">
        <v>22</v>
      </c>
      <c r="K20">
        <f t="shared" si="0"/>
        <v>1</v>
      </c>
      <c r="L20">
        <f t="shared" si="1"/>
        <v>0</v>
      </c>
      <c r="M20" s="38">
        <v>20</v>
      </c>
      <c r="O20" s="39">
        <v>22</v>
      </c>
      <c r="P20" s="29">
        <f t="shared" si="2"/>
        <v>0</v>
      </c>
      <c r="Q20" s="29">
        <f t="shared" si="3"/>
        <v>1</v>
      </c>
      <c r="R20" s="38">
        <v>20</v>
      </c>
      <c r="T20">
        <f t="shared" si="4"/>
        <v>0</v>
      </c>
      <c r="U20" s="44">
        <f t="shared" si="5"/>
        <v>0</v>
      </c>
      <c r="W20">
        <f t="shared" si="6"/>
        <v>1</v>
      </c>
      <c r="X20">
        <f t="shared" si="7"/>
        <v>0</v>
      </c>
      <c r="Z20">
        <f t="shared" si="8"/>
        <v>1</v>
      </c>
    </row>
    <row r="21" spans="1:26">
      <c r="A21" s="38">
        <v>13</v>
      </c>
      <c r="B21" s="39">
        <v>20</v>
      </c>
      <c r="C21" s="26"/>
      <c r="D21" s="165"/>
      <c r="E21" s="166"/>
      <c r="F21" s="166"/>
      <c r="G21" s="166"/>
      <c r="H21" s="166"/>
      <c r="I21" s="167"/>
      <c r="J21" s="75">
        <v>20</v>
      </c>
      <c r="K21">
        <f t="shared" si="0"/>
        <v>1</v>
      </c>
      <c r="L21">
        <f t="shared" si="1"/>
        <v>0</v>
      </c>
      <c r="M21" s="38">
        <v>13</v>
      </c>
      <c r="O21" s="39">
        <v>20</v>
      </c>
      <c r="P21" s="29">
        <f t="shared" si="2"/>
        <v>0</v>
      </c>
      <c r="Q21" s="29">
        <f t="shared" si="3"/>
        <v>1</v>
      </c>
      <c r="R21" s="38">
        <v>13</v>
      </c>
      <c r="T21">
        <f t="shared" si="4"/>
        <v>0</v>
      </c>
      <c r="U21" s="44">
        <f t="shared" si="5"/>
        <v>0</v>
      </c>
      <c r="W21">
        <f t="shared" si="6"/>
        <v>1</v>
      </c>
      <c r="X21">
        <f t="shared" si="7"/>
        <v>0</v>
      </c>
      <c r="Z21">
        <f t="shared" si="8"/>
        <v>1</v>
      </c>
    </row>
    <row r="22" spans="1:26" ht="18.75">
      <c r="A22" s="38">
        <v>13</v>
      </c>
      <c r="B22" s="39">
        <v>18</v>
      </c>
      <c r="C22" s="26"/>
      <c r="D22" s="174" t="s">
        <v>64</v>
      </c>
      <c r="E22" s="175"/>
      <c r="F22" s="175"/>
      <c r="G22" s="175"/>
      <c r="H22" s="176"/>
      <c r="I22" s="138">
        <f>H20</f>
        <v>9.4601247872943794</v>
      </c>
      <c r="J22" s="75">
        <v>18</v>
      </c>
      <c r="K22">
        <f t="shared" si="0"/>
        <v>1</v>
      </c>
      <c r="L22">
        <f t="shared" si="1"/>
        <v>0</v>
      </c>
      <c r="M22" s="38">
        <v>13</v>
      </c>
      <c r="O22" s="39">
        <v>18</v>
      </c>
      <c r="P22" s="29">
        <f t="shared" si="2"/>
        <v>1</v>
      </c>
      <c r="Q22" s="29">
        <f t="shared" si="3"/>
        <v>0</v>
      </c>
      <c r="R22" s="38">
        <v>13</v>
      </c>
      <c r="T22">
        <f t="shared" si="4"/>
        <v>1</v>
      </c>
      <c r="U22" s="44">
        <f t="shared" si="5"/>
        <v>0</v>
      </c>
      <c r="W22">
        <f t="shared" si="6"/>
        <v>0</v>
      </c>
      <c r="X22">
        <f t="shared" si="7"/>
        <v>0</v>
      </c>
      <c r="Z22">
        <f t="shared" si="8"/>
        <v>1</v>
      </c>
    </row>
    <row r="23" spans="1:26" ht="19.5" thickBot="1">
      <c r="A23" s="38">
        <v>19</v>
      </c>
      <c r="B23" s="39">
        <v>20</v>
      </c>
      <c r="C23" s="26"/>
      <c r="D23" s="177" t="s">
        <v>104</v>
      </c>
      <c r="E23" s="178"/>
      <c r="F23" s="178"/>
      <c r="G23" s="178"/>
      <c r="H23" s="179"/>
      <c r="I23" s="139">
        <v>6.63</v>
      </c>
      <c r="J23" s="75">
        <v>20</v>
      </c>
      <c r="K23">
        <f t="shared" si="0"/>
        <v>1</v>
      </c>
      <c r="L23">
        <f t="shared" si="1"/>
        <v>0</v>
      </c>
      <c r="M23" s="38">
        <v>19</v>
      </c>
      <c r="O23" s="39">
        <v>20</v>
      </c>
      <c r="P23" s="29">
        <f t="shared" si="2"/>
        <v>0</v>
      </c>
      <c r="Q23" s="29">
        <f t="shared" si="3"/>
        <v>1</v>
      </c>
      <c r="R23" s="38">
        <v>19</v>
      </c>
      <c r="T23">
        <f t="shared" si="4"/>
        <v>0</v>
      </c>
      <c r="U23" s="44">
        <f t="shared" si="5"/>
        <v>0</v>
      </c>
      <c r="W23">
        <f t="shared" si="6"/>
        <v>1</v>
      </c>
      <c r="X23">
        <f t="shared" si="7"/>
        <v>0</v>
      </c>
      <c r="Z23">
        <f t="shared" si="8"/>
        <v>1</v>
      </c>
    </row>
    <row r="24" spans="1:26">
      <c r="A24" s="38">
        <v>20</v>
      </c>
      <c r="B24" s="39">
        <v>19</v>
      </c>
      <c r="C24" s="26"/>
      <c r="J24" s="39">
        <v>19</v>
      </c>
      <c r="K24">
        <f t="shared" si="0"/>
        <v>1</v>
      </c>
      <c r="L24">
        <f t="shared" si="1"/>
        <v>0</v>
      </c>
      <c r="M24" s="38">
        <v>20</v>
      </c>
      <c r="O24" s="39">
        <v>19</v>
      </c>
      <c r="P24" s="29">
        <f t="shared" si="2"/>
        <v>0</v>
      </c>
      <c r="Q24" s="29">
        <f t="shared" si="3"/>
        <v>1</v>
      </c>
      <c r="R24" s="38">
        <v>20</v>
      </c>
      <c r="T24">
        <f t="shared" si="4"/>
        <v>0</v>
      </c>
      <c r="U24" s="44">
        <f t="shared" si="5"/>
        <v>0</v>
      </c>
      <c r="W24">
        <f t="shared" si="6"/>
        <v>1</v>
      </c>
      <c r="X24">
        <f t="shared" si="7"/>
        <v>0</v>
      </c>
      <c r="Z24">
        <f t="shared" si="8"/>
        <v>1</v>
      </c>
    </row>
    <row r="25" spans="1:26" ht="15.75" thickBot="1">
      <c r="A25" s="38">
        <v>22</v>
      </c>
      <c r="B25" s="39">
        <v>15</v>
      </c>
      <c r="C25" s="26"/>
      <c r="J25" s="39">
        <v>15</v>
      </c>
      <c r="K25">
        <f t="shared" si="0"/>
        <v>0</v>
      </c>
      <c r="L25">
        <f t="shared" si="1"/>
        <v>1</v>
      </c>
      <c r="M25" s="38">
        <v>22</v>
      </c>
      <c r="O25" s="39">
        <v>15</v>
      </c>
      <c r="P25" s="29">
        <f t="shared" si="2"/>
        <v>1</v>
      </c>
      <c r="Q25" s="29">
        <f t="shared" si="3"/>
        <v>0</v>
      </c>
      <c r="R25" s="38">
        <v>22</v>
      </c>
      <c r="T25">
        <f t="shared" si="4"/>
        <v>0</v>
      </c>
      <c r="U25" s="44">
        <f t="shared" si="5"/>
        <v>1</v>
      </c>
      <c r="W25">
        <f t="shared" si="6"/>
        <v>0</v>
      </c>
      <c r="X25">
        <f t="shared" si="7"/>
        <v>0</v>
      </c>
      <c r="Z25">
        <f t="shared" si="8"/>
        <v>1</v>
      </c>
    </row>
    <row r="26" spans="1:26" ht="15.75" thickBot="1">
      <c r="A26" s="38">
        <v>18</v>
      </c>
      <c r="B26" s="39">
        <v>21</v>
      </c>
      <c r="C26" s="26"/>
      <c r="D26" s="87" t="s">
        <v>76</v>
      </c>
      <c r="E26" s="88"/>
      <c r="F26" s="78"/>
      <c r="G26" s="77"/>
      <c r="H26" s="77"/>
      <c r="I26" s="79"/>
      <c r="J26" s="75">
        <v>21</v>
      </c>
      <c r="K26">
        <f t="shared" si="0"/>
        <v>1</v>
      </c>
      <c r="L26">
        <f t="shared" si="1"/>
        <v>0</v>
      </c>
      <c r="M26" s="38">
        <v>18</v>
      </c>
      <c r="O26" s="39">
        <v>21</v>
      </c>
      <c r="P26" s="29">
        <f t="shared" si="2"/>
        <v>0</v>
      </c>
      <c r="Q26" s="29">
        <f t="shared" si="3"/>
        <v>1</v>
      </c>
      <c r="R26" s="38">
        <v>18</v>
      </c>
      <c r="T26">
        <f t="shared" si="4"/>
        <v>0</v>
      </c>
      <c r="U26" s="44">
        <f t="shared" si="5"/>
        <v>0</v>
      </c>
      <c r="W26">
        <f t="shared" si="6"/>
        <v>1</v>
      </c>
      <c r="X26">
        <f t="shared" si="7"/>
        <v>0</v>
      </c>
      <c r="Z26">
        <f t="shared" si="8"/>
        <v>1</v>
      </c>
    </row>
    <row r="27" spans="1:26" ht="16.5" customHeight="1">
      <c r="A27" s="38">
        <v>24</v>
      </c>
      <c r="B27" s="39">
        <v>22</v>
      </c>
      <c r="C27" s="26"/>
      <c r="D27" s="80" t="s">
        <v>105</v>
      </c>
      <c r="E27" s="81"/>
      <c r="F27" s="76"/>
      <c r="G27" s="76"/>
      <c r="H27" s="76"/>
      <c r="I27" s="82"/>
      <c r="J27" s="75">
        <v>22</v>
      </c>
      <c r="K27">
        <f t="shared" si="0"/>
        <v>0</v>
      </c>
      <c r="L27">
        <f t="shared" si="1"/>
        <v>1</v>
      </c>
      <c r="M27" s="38">
        <v>24</v>
      </c>
      <c r="O27" s="39">
        <v>22</v>
      </c>
      <c r="P27" s="29">
        <f t="shared" si="2"/>
        <v>0</v>
      </c>
      <c r="Q27" s="29">
        <f t="shared" si="3"/>
        <v>1</v>
      </c>
      <c r="R27" s="38">
        <v>24</v>
      </c>
      <c r="T27">
        <f t="shared" si="4"/>
        <v>0</v>
      </c>
      <c r="U27" s="44">
        <f t="shared" si="5"/>
        <v>0</v>
      </c>
      <c r="W27">
        <f t="shared" si="6"/>
        <v>0</v>
      </c>
      <c r="X27">
        <f t="shared" si="7"/>
        <v>1</v>
      </c>
      <c r="Z27">
        <f t="shared" si="8"/>
        <v>1</v>
      </c>
    </row>
    <row r="28" spans="1:26">
      <c r="A28" s="38">
        <v>17</v>
      </c>
      <c r="B28" s="39">
        <v>21</v>
      </c>
      <c r="C28" s="26"/>
      <c r="D28" s="83" t="s">
        <v>99</v>
      </c>
      <c r="E28" s="76"/>
      <c r="F28" s="76"/>
      <c r="G28" s="76"/>
      <c r="H28" s="76"/>
      <c r="I28" s="82"/>
      <c r="J28" s="75">
        <v>21</v>
      </c>
      <c r="K28">
        <f t="shared" si="0"/>
        <v>1</v>
      </c>
      <c r="L28">
        <f t="shared" si="1"/>
        <v>0</v>
      </c>
      <c r="M28" s="38">
        <v>17</v>
      </c>
      <c r="O28" s="39">
        <v>21</v>
      </c>
      <c r="P28" s="29">
        <f t="shared" si="2"/>
        <v>0</v>
      </c>
      <c r="Q28" s="29">
        <f t="shared" si="3"/>
        <v>1</v>
      </c>
      <c r="R28" s="38">
        <v>17</v>
      </c>
      <c r="T28">
        <f t="shared" si="4"/>
        <v>0</v>
      </c>
      <c r="U28" s="44">
        <f t="shared" si="5"/>
        <v>0</v>
      </c>
      <c r="W28">
        <f t="shared" si="6"/>
        <v>1</v>
      </c>
      <c r="X28">
        <f t="shared" si="7"/>
        <v>0</v>
      </c>
      <c r="Z28">
        <f t="shared" si="8"/>
        <v>1</v>
      </c>
    </row>
    <row r="29" spans="1:26" ht="15.75" thickBot="1">
      <c r="A29" s="38">
        <v>17</v>
      </c>
      <c r="B29" s="39">
        <v>18</v>
      </c>
      <c r="C29" s="26"/>
      <c r="D29" s="84" t="s">
        <v>98</v>
      </c>
      <c r="E29" s="85"/>
      <c r="F29" s="85"/>
      <c r="G29" s="85"/>
      <c r="H29" s="85"/>
      <c r="I29" s="86"/>
      <c r="J29" s="75">
        <v>18</v>
      </c>
      <c r="K29">
        <f t="shared" si="0"/>
        <v>1</v>
      </c>
      <c r="L29">
        <f t="shared" si="1"/>
        <v>0</v>
      </c>
      <c r="M29" s="38">
        <v>17</v>
      </c>
      <c r="O29" s="39">
        <v>18</v>
      </c>
      <c r="P29" s="29">
        <f t="shared" si="2"/>
        <v>1</v>
      </c>
      <c r="Q29" s="29">
        <f t="shared" si="3"/>
        <v>0</v>
      </c>
      <c r="R29" s="38">
        <v>17</v>
      </c>
      <c r="T29">
        <f t="shared" si="4"/>
        <v>1</v>
      </c>
      <c r="U29" s="44">
        <f t="shared" si="5"/>
        <v>0</v>
      </c>
      <c r="W29">
        <f t="shared" si="6"/>
        <v>0</v>
      </c>
      <c r="X29">
        <f t="shared" si="7"/>
        <v>0</v>
      </c>
      <c r="Z29">
        <f t="shared" si="8"/>
        <v>1</v>
      </c>
    </row>
    <row r="30" spans="1:26">
      <c r="A30" s="38">
        <v>18</v>
      </c>
      <c r="B30" s="39">
        <v>21</v>
      </c>
      <c r="C30" s="26"/>
      <c r="J30" s="39">
        <v>21</v>
      </c>
      <c r="K30">
        <f t="shared" si="0"/>
        <v>1</v>
      </c>
      <c r="L30">
        <f t="shared" si="1"/>
        <v>0</v>
      </c>
      <c r="M30" s="38">
        <v>18</v>
      </c>
      <c r="O30" s="39">
        <v>21</v>
      </c>
      <c r="P30" s="29">
        <f t="shared" si="2"/>
        <v>0</v>
      </c>
      <c r="Q30" s="29">
        <f t="shared" si="3"/>
        <v>1</v>
      </c>
      <c r="R30" s="38">
        <v>18</v>
      </c>
      <c r="T30">
        <f t="shared" si="4"/>
        <v>0</v>
      </c>
      <c r="U30" s="44">
        <f t="shared" si="5"/>
        <v>0</v>
      </c>
      <c r="W30">
        <f t="shared" si="6"/>
        <v>1</v>
      </c>
      <c r="X30">
        <f t="shared" si="7"/>
        <v>0</v>
      </c>
      <c r="Z30">
        <f t="shared" si="8"/>
        <v>1</v>
      </c>
    </row>
    <row r="31" spans="1:26">
      <c r="A31" s="38">
        <v>45</v>
      </c>
      <c r="B31" s="39">
        <v>22</v>
      </c>
      <c r="C31" s="26"/>
      <c r="J31" s="39">
        <v>22</v>
      </c>
      <c r="K31">
        <f t="shared" si="0"/>
        <v>0</v>
      </c>
      <c r="L31">
        <f t="shared" si="1"/>
        <v>1</v>
      </c>
      <c r="M31" s="38">
        <v>45</v>
      </c>
      <c r="O31" s="39">
        <v>22</v>
      </c>
      <c r="P31" s="29">
        <f t="shared" si="2"/>
        <v>0</v>
      </c>
      <c r="Q31" s="29">
        <f t="shared" si="3"/>
        <v>1</v>
      </c>
      <c r="R31" s="38">
        <v>45</v>
      </c>
      <c r="T31">
        <f t="shared" si="4"/>
        <v>0</v>
      </c>
      <c r="U31" s="44">
        <f t="shared" si="5"/>
        <v>0</v>
      </c>
      <c r="W31">
        <f t="shared" si="6"/>
        <v>0</v>
      </c>
      <c r="X31">
        <f t="shared" si="7"/>
        <v>1</v>
      </c>
      <c r="Z31">
        <f t="shared" si="8"/>
        <v>1</v>
      </c>
    </row>
    <row r="32" spans="1:26">
      <c r="A32" s="38">
        <v>31</v>
      </c>
      <c r="B32" s="39">
        <v>10</v>
      </c>
      <c r="C32" s="26"/>
      <c r="J32" s="39">
        <v>10</v>
      </c>
      <c r="K32">
        <f t="shared" si="0"/>
        <v>0</v>
      </c>
      <c r="L32">
        <f t="shared" si="1"/>
        <v>1</v>
      </c>
      <c r="M32" s="38">
        <v>31</v>
      </c>
      <c r="O32" s="39">
        <v>10</v>
      </c>
      <c r="P32" s="29">
        <f t="shared" si="2"/>
        <v>1</v>
      </c>
      <c r="Q32" s="29">
        <f t="shared" si="3"/>
        <v>0</v>
      </c>
      <c r="R32" s="38">
        <v>31</v>
      </c>
      <c r="T32">
        <f t="shared" si="4"/>
        <v>0</v>
      </c>
      <c r="U32" s="44">
        <f t="shared" si="5"/>
        <v>1</v>
      </c>
      <c r="W32">
        <f t="shared" si="6"/>
        <v>0</v>
      </c>
      <c r="X32">
        <f t="shared" si="7"/>
        <v>0</v>
      </c>
      <c r="Z32">
        <f t="shared" si="8"/>
        <v>1</v>
      </c>
    </row>
    <row r="33" spans="1:26">
      <c r="A33" s="38">
        <v>17</v>
      </c>
      <c r="B33" s="39">
        <v>20</v>
      </c>
      <c r="C33" s="26"/>
      <c r="J33" s="39">
        <v>20</v>
      </c>
      <c r="K33">
        <f t="shared" si="0"/>
        <v>1</v>
      </c>
      <c r="L33">
        <f t="shared" si="1"/>
        <v>0</v>
      </c>
      <c r="M33" s="38">
        <v>17</v>
      </c>
      <c r="O33" s="39">
        <v>20</v>
      </c>
      <c r="P33" s="29">
        <f t="shared" si="2"/>
        <v>0</v>
      </c>
      <c r="Q33" s="29">
        <f t="shared" si="3"/>
        <v>1</v>
      </c>
      <c r="R33" s="38">
        <v>17</v>
      </c>
      <c r="T33">
        <f t="shared" si="4"/>
        <v>0</v>
      </c>
      <c r="U33" s="44">
        <f t="shared" si="5"/>
        <v>0</v>
      </c>
      <c r="W33">
        <f t="shared" si="6"/>
        <v>1</v>
      </c>
      <c r="X33">
        <f t="shared" si="7"/>
        <v>0</v>
      </c>
      <c r="Z33">
        <f t="shared" si="8"/>
        <v>1</v>
      </c>
    </row>
    <row r="34" spans="1:26">
      <c r="A34" s="38">
        <v>14</v>
      </c>
      <c r="B34" s="39">
        <v>23</v>
      </c>
      <c r="C34" s="26"/>
      <c r="J34" s="39">
        <v>23</v>
      </c>
      <c r="K34">
        <f t="shared" si="0"/>
        <v>1</v>
      </c>
      <c r="L34">
        <f t="shared" si="1"/>
        <v>0</v>
      </c>
      <c r="M34" s="38">
        <v>14</v>
      </c>
      <c r="O34" s="39">
        <v>23</v>
      </c>
      <c r="P34" s="29">
        <f t="shared" si="2"/>
        <v>0</v>
      </c>
      <c r="Q34" s="29">
        <f t="shared" si="3"/>
        <v>1</v>
      </c>
      <c r="R34" s="38">
        <v>14</v>
      </c>
      <c r="T34">
        <f t="shared" si="4"/>
        <v>0</v>
      </c>
      <c r="U34" s="44">
        <f t="shared" si="5"/>
        <v>0</v>
      </c>
      <c r="W34">
        <f t="shared" si="6"/>
        <v>1</v>
      </c>
      <c r="X34">
        <f t="shared" si="7"/>
        <v>0</v>
      </c>
      <c r="Z34">
        <f t="shared" si="8"/>
        <v>1</v>
      </c>
    </row>
    <row r="35" spans="1:26">
      <c r="A35" s="38">
        <v>18</v>
      </c>
      <c r="B35" s="39">
        <v>21</v>
      </c>
      <c r="C35" s="26"/>
      <c r="J35" s="39">
        <v>21</v>
      </c>
      <c r="K35">
        <f t="shared" si="0"/>
        <v>1</v>
      </c>
      <c r="L35">
        <f t="shared" si="1"/>
        <v>0</v>
      </c>
      <c r="M35" s="38">
        <v>18</v>
      </c>
      <c r="O35" s="39">
        <v>21</v>
      </c>
      <c r="P35" s="29">
        <f t="shared" si="2"/>
        <v>0</v>
      </c>
      <c r="Q35" s="29">
        <f t="shared" si="3"/>
        <v>1</v>
      </c>
      <c r="R35" s="38">
        <v>18</v>
      </c>
      <c r="T35">
        <f t="shared" si="4"/>
        <v>0</v>
      </c>
      <c r="U35" s="44">
        <f t="shared" si="5"/>
        <v>0</v>
      </c>
      <c r="W35">
        <f t="shared" si="6"/>
        <v>1</v>
      </c>
      <c r="X35">
        <f t="shared" si="7"/>
        <v>0</v>
      </c>
      <c r="Z35">
        <f t="shared" si="8"/>
        <v>1</v>
      </c>
    </row>
    <row r="36" spans="1:26">
      <c r="A36" s="38">
        <v>34</v>
      </c>
      <c r="B36" s="39">
        <v>20</v>
      </c>
      <c r="C36" s="26"/>
      <c r="J36" s="39">
        <v>20</v>
      </c>
      <c r="K36">
        <f t="shared" si="0"/>
        <v>0</v>
      </c>
      <c r="L36">
        <f t="shared" si="1"/>
        <v>1</v>
      </c>
      <c r="M36" s="38">
        <v>34</v>
      </c>
      <c r="O36" s="39">
        <v>20</v>
      </c>
      <c r="P36" s="29">
        <f t="shared" si="2"/>
        <v>0</v>
      </c>
      <c r="Q36" s="29">
        <f t="shared" si="3"/>
        <v>1</v>
      </c>
      <c r="R36" s="38">
        <v>34</v>
      </c>
      <c r="T36">
        <f t="shared" si="4"/>
        <v>0</v>
      </c>
      <c r="U36" s="44">
        <f t="shared" si="5"/>
        <v>0</v>
      </c>
      <c r="W36">
        <f t="shared" si="6"/>
        <v>0</v>
      </c>
      <c r="X36">
        <f t="shared" si="7"/>
        <v>1</v>
      </c>
      <c r="Z36">
        <f t="shared" si="8"/>
        <v>1</v>
      </c>
    </row>
    <row r="37" spans="1:26">
      <c r="A37" s="38">
        <v>34</v>
      </c>
      <c r="B37" s="39">
        <v>19</v>
      </c>
      <c r="C37" s="26"/>
      <c r="J37" s="39">
        <v>19</v>
      </c>
      <c r="K37">
        <f t="shared" si="0"/>
        <v>0</v>
      </c>
      <c r="L37">
        <f t="shared" si="1"/>
        <v>1</v>
      </c>
      <c r="M37" s="38">
        <v>34</v>
      </c>
      <c r="O37" s="39">
        <v>19</v>
      </c>
      <c r="P37" s="29">
        <f t="shared" si="2"/>
        <v>0</v>
      </c>
      <c r="Q37" s="29">
        <f t="shared" si="3"/>
        <v>1</v>
      </c>
      <c r="R37" s="38">
        <v>34</v>
      </c>
      <c r="T37">
        <f t="shared" si="4"/>
        <v>0</v>
      </c>
      <c r="U37" s="44">
        <f t="shared" si="5"/>
        <v>0</v>
      </c>
      <c r="W37">
        <f t="shared" si="6"/>
        <v>0</v>
      </c>
      <c r="X37">
        <f t="shared" si="7"/>
        <v>1</v>
      </c>
      <c r="Z37">
        <f t="shared" si="8"/>
        <v>1</v>
      </c>
    </row>
    <row r="38" spans="1:26">
      <c r="A38" s="38">
        <v>19</v>
      </c>
      <c r="B38" s="39">
        <v>20</v>
      </c>
      <c r="C38" s="26"/>
      <c r="J38" s="39">
        <v>20</v>
      </c>
      <c r="K38">
        <f t="shared" si="0"/>
        <v>1</v>
      </c>
      <c r="L38">
        <f t="shared" si="1"/>
        <v>0</v>
      </c>
      <c r="M38" s="38">
        <v>19</v>
      </c>
      <c r="O38" s="39">
        <v>20</v>
      </c>
      <c r="P38" s="29">
        <f t="shared" si="2"/>
        <v>0</v>
      </c>
      <c r="Q38" s="29">
        <f t="shared" si="3"/>
        <v>1</v>
      </c>
      <c r="R38" s="38">
        <v>19</v>
      </c>
      <c r="T38">
        <f t="shared" si="4"/>
        <v>0</v>
      </c>
      <c r="U38" s="44">
        <f t="shared" si="5"/>
        <v>0</v>
      </c>
      <c r="W38">
        <f t="shared" si="6"/>
        <v>1</v>
      </c>
      <c r="X38">
        <f t="shared" si="7"/>
        <v>0</v>
      </c>
      <c r="Z38">
        <f t="shared" si="8"/>
        <v>1</v>
      </c>
    </row>
    <row r="39" spans="1:26">
      <c r="A39" s="38">
        <v>13</v>
      </c>
      <c r="B39" s="39">
        <v>15</v>
      </c>
      <c r="C39" s="26"/>
      <c r="J39" s="39">
        <v>15</v>
      </c>
      <c r="K39">
        <f t="shared" si="0"/>
        <v>1</v>
      </c>
      <c r="L39">
        <f t="shared" si="1"/>
        <v>0</v>
      </c>
      <c r="M39" s="38">
        <v>13</v>
      </c>
      <c r="O39" s="39">
        <v>15</v>
      </c>
      <c r="P39" s="29">
        <f t="shared" si="2"/>
        <v>1</v>
      </c>
      <c r="Q39" s="29">
        <f t="shared" si="3"/>
        <v>0</v>
      </c>
      <c r="R39" s="38">
        <v>13</v>
      </c>
      <c r="T39">
        <f t="shared" si="4"/>
        <v>1</v>
      </c>
      <c r="U39" s="44">
        <f t="shared" si="5"/>
        <v>0</v>
      </c>
      <c r="W39">
        <f t="shared" si="6"/>
        <v>0</v>
      </c>
      <c r="X39">
        <f t="shared" si="7"/>
        <v>0</v>
      </c>
      <c r="Z39">
        <f t="shared" si="8"/>
        <v>1</v>
      </c>
    </row>
    <row r="40" spans="1:26">
      <c r="A40" s="38">
        <v>31</v>
      </c>
      <c r="B40" s="39">
        <v>19</v>
      </c>
      <c r="C40" s="26"/>
      <c r="J40" s="39">
        <v>19</v>
      </c>
      <c r="K40">
        <f t="shared" si="0"/>
        <v>0</v>
      </c>
      <c r="L40">
        <f t="shared" si="1"/>
        <v>1</v>
      </c>
      <c r="M40" s="38">
        <v>31</v>
      </c>
      <c r="O40" s="39">
        <v>19</v>
      </c>
      <c r="P40" s="29">
        <f t="shared" si="2"/>
        <v>0</v>
      </c>
      <c r="Q40" s="29">
        <f t="shared" si="3"/>
        <v>1</v>
      </c>
      <c r="R40" s="38">
        <v>31</v>
      </c>
      <c r="T40">
        <f t="shared" si="4"/>
        <v>0</v>
      </c>
      <c r="U40" s="44">
        <f t="shared" si="5"/>
        <v>0</v>
      </c>
      <c r="W40">
        <f t="shared" si="6"/>
        <v>0</v>
      </c>
      <c r="X40">
        <f t="shared" si="7"/>
        <v>1</v>
      </c>
      <c r="Z40">
        <f t="shared" si="8"/>
        <v>1</v>
      </c>
    </row>
    <row r="41" spans="1:26">
      <c r="A41" s="38">
        <v>25</v>
      </c>
      <c r="B41" s="39">
        <v>14</v>
      </c>
      <c r="C41" s="26"/>
      <c r="J41" s="39">
        <v>14</v>
      </c>
      <c r="K41">
        <f t="shared" si="0"/>
        <v>0</v>
      </c>
      <c r="L41">
        <f t="shared" si="1"/>
        <v>1</v>
      </c>
      <c r="M41" s="38">
        <v>25</v>
      </c>
      <c r="O41" s="39">
        <v>14</v>
      </c>
      <c r="P41" s="29">
        <f t="shared" si="2"/>
        <v>1</v>
      </c>
      <c r="Q41" s="29">
        <f t="shared" si="3"/>
        <v>0</v>
      </c>
      <c r="R41" s="38">
        <v>25</v>
      </c>
      <c r="T41">
        <f t="shared" si="4"/>
        <v>0</v>
      </c>
      <c r="U41" s="44">
        <f t="shared" si="5"/>
        <v>1</v>
      </c>
      <c r="W41">
        <f t="shared" si="6"/>
        <v>0</v>
      </c>
      <c r="X41">
        <f t="shared" si="7"/>
        <v>0</v>
      </c>
      <c r="Z41">
        <f t="shared" si="8"/>
        <v>1</v>
      </c>
    </row>
    <row r="42" spans="1:26">
      <c r="A42" s="38">
        <v>29</v>
      </c>
      <c r="B42" s="39">
        <v>19</v>
      </c>
      <c r="C42" s="26"/>
      <c r="J42" s="39">
        <v>19</v>
      </c>
      <c r="K42">
        <f t="shared" si="0"/>
        <v>0</v>
      </c>
      <c r="L42">
        <f t="shared" si="1"/>
        <v>1</v>
      </c>
      <c r="M42" s="38">
        <v>29</v>
      </c>
      <c r="O42" s="39">
        <v>19</v>
      </c>
      <c r="P42" s="29">
        <f t="shared" si="2"/>
        <v>0</v>
      </c>
      <c r="Q42" s="29">
        <f t="shared" si="3"/>
        <v>1</v>
      </c>
      <c r="R42" s="38">
        <v>29</v>
      </c>
      <c r="T42">
        <f t="shared" si="4"/>
        <v>0</v>
      </c>
      <c r="U42" s="44">
        <f t="shared" si="5"/>
        <v>0</v>
      </c>
      <c r="W42">
        <f t="shared" si="6"/>
        <v>0</v>
      </c>
      <c r="X42">
        <f t="shared" si="7"/>
        <v>1</v>
      </c>
      <c r="Z42">
        <f t="shared" si="8"/>
        <v>1</v>
      </c>
    </row>
    <row r="43" spans="1:26">
      <c r="A43" s="38">
        <v>25</v>
      </c>
      <c r="B43" s="39">
        <v>15</v>
      </c>
      <c r="C43" s="26"/>
      <c r="J43" s="39">
        <v>15</v>
      </c>
      <c r="K43">
        <f t="shared" si="0"/>
        <v>0</v>
      </c>
      <c r="L43">
        <f t="shared" si="1"/>
        <v>1</v>
      </c>
      <c r="M43" s="38">
        <v>25</v>
      </c>
      <c r="O43" s="39">
        <v>15</v>
      </c>
      <c r="P43" s="29">
        <f t="shared" si="2"/>
        <v>1</v>
      </c>
      <c r="Q43" s="29">
        <f t="shared" si="3"/>
        <v>0</v>
      </c>
      <c r="R43" s="38">
        <v>25</v>
      </c>
      <c r="T43">
        <f t="shared" si="4"/>
        <v>0</v>
      </c>
      <c r="U43" s="44">
        <f t="shared" si="5"/>
        <v>1</v>
      </c>
      <c r="W43">
        <f t="shared" si="6"/>
        <v>0</v>
      </c>
      <c r="X43">
        <f t="shared" si="7"/>
        <v>0</v>
      </c>
      <c r="Z43">
        <f t="shared" si="8"/>
        <v>1</v>
      </c>
    </row>
    <row r="44" spans="1:26">
      <c r="A44" s="38">
        <v>19</v>
      </c>
      <c r="B44" s="39">
        <v>21</v>
      </c>
      <c r="C44" s="26"/>
      <c r="J44" s="39">
        <v>21</v>
      </c>
      <c r="K44">
        <f t="shared" si="0"/>
        <v>1</v>
      </c>
      <c r="L44">
        <f t="shared" si="1"/>
        <v>0</v>
      </c>
      <c r="M44" s="38">
        <v>19</v>
      </c>
      <c r="O44" s="39">
        <v>21</v>
      </c>
      <c r="P44" s="29">
        <f t="shared" si="2"/>
        <v>0</v>
      </c>
      <c r="Q44" s="29">
        <f t="shared" si="3"/>
        <v>1</v>
      </c>
      <c r="R44" s="38">
        <v>19</v>
      </c>
      <c r="T44">
        <f t="shared" si="4"/>
        <v>0</v>
      </c>
      <c r="U44" s="44">
        <f t="shared" si="5"/>
        <v>0</v>
      </c>
      <c r="W44">
        <f t="shared" si="6"/>
        <v>1</v>
      </c>
      <c r="X44">
        <f t="shared" si="7"/>
        <v>0</v>
      </c>
      <c r="Z44">
        <f t="shared" si="8"/>
        <v>1</v>
      </c>
    </row>
    <row r="45" spans="1:26">
      <c r="A45" s="38">
        <v>21</v>
      </c>
      <c r="B45" s="39">
        <v>12</v>
      </c>
      <c r="C45" s="26"/>
      <c r="J45" s="39">
        <v>12</v>
      </c>
      <c r="K45">
        <f t="shared" si="0"/>
        <v>0</v>
      </c>
      <c r="L45">
        <f t="shared" si="1"/>
        <v>1</v>
      </c>
      <c r="M45" s="38">
        <v>21</v>
      </c>
      <c r="O45" s="39">
        <v>12</v>
      </c>
      <c r="P45" s="29">
        <f t="shared" si="2"/>
        <v>1</v>
      </c>
      <c r="Q45" s="29">
        <f t="shared" si="3"/>
        <v>0</v>
      </c>
      <c r="R45" s="38">
        <v>21</v>
      </c>
      <c r="T45">
        <f t="shared" si="4"/>
        <v>0</v>
      </c>
      <c r="U45" s="44">
        <f t="shared" si="5"/>
        <v>1</v>
      </c>
      <c r="W45">
        <f t="shared" si="6"/>
        <v>0</v>
      </c>
      <c r="X45">
        <f t="shared" si="7"/>
        <v>0</v>
      </c>
      <c r="Z45">
        <f t="shared" si="8"/>
        <v>1</v>
      </c>
    </row>
    <row r="46" spans="1:26">
      <c r="A46" s="38">
        <v>18</v>
      </c>
      <c r="B46" s="39">
        <v>20</v>
      </c>
      <c r="C46" s="26"/>
      <c r="J46" s="39">
        <v>20</v>
      </c>
      <c r="K46">
        <f t="shared" si="0"/>
        <v>1</v>
      </c>
      <c r="L46">
        <f t="shared" si="1"/>
        <v>0</v>
      </c>
      <c r="M46" s="38">
        <v>18</v>
      </c>
      <c r="O46" s="39">
        <v>20</v>
      </c>
      <c r="P46" s="29">
        <f t="shared" si="2"/>
        <v>0</v>
      </c>
      <c r="Q46" s="29">
        <f t="shared" si="3"/>
        <v>1</v>
      </c>
      <c r="R46" s="38">
        <v>18</v>
      </c>
      <c r="T46">
        <f t="shared" si="4"/>
        <v>0</v>
      </c>
      <c r="U46" s="44">
        <f t="shared" si="5"/>
        <v>0</v>
      </c>
      <c r="W46">
        <f t="shared" si="6"/>
        <v>1</v>
      </c>
      <c r="X46">
        <f t="shared" si="7"/>
        <v>0</v>
      </c>
      <c r="Z46">
        <f t="shared" si="8"/>
        <v>1</v>
      </c>
    </row>
    <row r="47" spans="1:26">
      <c r="A47" s="38">
        <v>19</v>
      </c>
      <c r="B47" s="39">
        <v>22</v>
      </c>
      <c r="C47" s="26"/>
      <c r="J47" s="39">
        <v>22</v>
      </c>
      <c r="K47">
        <f t="shared" si="0"/>
        <v>1</v>
      </c>
      <c r="L47">
        <f t="shared" si="1"/>
        <v>0</v>
      </c>
      <c r="M47" s="38">
        <v>19</v>
      </c>
      <c r="O47" s="39">
        <v>22</v>
      </c>
      <c r="P47" s="29">
        <f t="shared" si="2"/>
        <v>0</v>
      </c>
      <c r="Q47" s="29">
        <f t="shared" si="3"/>
        <v>1</v>
      </c>
      <c r="R47" s="38">
        <v>19</v>
      </c>
      <c r="T47">
        <f t="shared" si="4"/>
        <v>0</v>
      </c>
      <c r="U47" s="44">
        <f t="shared" si="5"/>
        <v>0</v>
      </c>
      <c r="W47">
        <f t="shared" si="6"/>
        <v>1</v>
      </c>
      <c r="X47">
        <f t="shared" si="7"/>
        <v>0</v>
      </c>
      <c r="Z47">
        <f t="shared" si="8"/>
        <v>1</v>
      </c>
    </row>
    <row r="48" spans="1:26">
      <c r="A48" s="38">
        <v>20</v>
      </c>
      <c r="B48" s="39">
        <v>16</v>
      </c>
      <c r="C48" s="26"/>
      <c r="J48" s="39">
        <v>16</v>
      </c>
      <c r="K48">
        <f t="shared" si="0"/>
        <v>1</v>
      </c>
      <c r="L48">
        <f t="shared" si="1"/>
        <v>0</v>
      </c>
      <c r="M48" s="38">
        <v>20</v>
      </c>
      <c r="O48" s="39">
        <v>16</v>
      </c>
      <c r="P48" s="29">
        <f t="shared" si="2"/>
        <v>1</v>
      </c>
      <c r="Q48" s="29">
        <f t="shared" si="3"/>
        <v>0</v>
      </c>
      <c r="R48" s="38">
        <v>20</v>
      </c>
      <c r="T48">
        <f t="shared" si="4"/>
        <v>1</v>
      </c>
      <c r="U48" s="44">
        <f t="shared" si="5"/>
        <v>0</v>
      </c>
      <c r="W48">
        <f t="shared" si="6"/>
        <v>0</v>
      </c>
      <c r="X48">
        <f t="shared" si="7"/>
        <v>0</v>
      </c>
      <c r="Z48">
        <f t="shared" si="8"/>
        <v>1</v>
      </c>
    </row>
    <row r="49" spans="1:26">
      <c r="A49" s="38">
        <v>15</v>
      </c>
      <c r="B49" s="39">
        <v>14</v>
      </c>
      <c r="C49" s="26"/>
      <c r="J49" s="39">
        <v>14</v>
      </c>
      <c r="K49">
        <f t="shared" si="0"/>
        <v>1</v>
      </c>
      <c r="L49">
        <f t="shared" si="1"/>
        <v>0</v>
      </c>
      <c r="M49" s="38">
        <v>15</v>
      </c>
      <c r="O49" s="39">
        <v>14</v>
      </c>
      <c r="P49" s="29">
        <f t="shared" si="2"/>
        <v>1</v>
      </c>
      <c r="Q49" s="29">
        <f t="shared" si="3"/>
        <v>0</v>
      </c>
      <c r="R49" s="38">
        <v>15</v>
      </c>
      <c r="T49">
        <f t="shared" si="4"/>
        <v>1</v>
      </c>
      <c r="U49" s="44">
        <f t="shared" si="5"/>
        <v>0</v>
      </c>
      <c r="W49">
        <f t="shared" si="6"/>
        <v>0</v>
      </c>
      <c r="X49">
        <f t="shared" si="7"/>
        <v>0</v>
      </c>
      <c r="Z49">
        <f t="shared" si="8"/>
        <v>1</v>
      </c>
    </row>
    <row r="50" spans="1:26">
      <c r="A50" s="38">
        <v>31</v>
      </c>
      <c r="B50" s="39">
        <v>14</v>
      </c>
      <c r="C50" s="26"/>
      <c r="J50" s="39">
        <v>14</v>
      </c>
      <c r="K50">
        <f t="shared" si="0"/>
        <v>0</v>
      </c>
      <c r="L50">
        <f t="shared" si="1"/>
        <v>1</v>
      </c>
      <c r="M50" s="38">
        <v>31</v>
      </c>
      <c r="O50" s="39">
        <v>14</v>
      </c>
      <c r="P50" s="29">
        <f t="shared" si="2"/>
        <v>1</v>
      </c>
      <c r="Q50" s="29">
        <f t="shared" si="3"/>
        <v>0</v>
      </c>
      <c r="R50" s="38">
        <v>31</v>
      </c>
      <c r="T50">
        <f t="shared" si="4"/>
        <v>0</v>
      </c>
      <c r="U50" s="44">
        <f t="shared" si="5"/>
        <v>1</v>
      </c>
      <c r="W50">
        <f t="shared" si="6"/>
        <v>0</v>
      </c>
      <c r="X50">
        <f t="shared" si="7"/>
        <v>0</v>
      </c>
      <c r="Z50">
        <f t="shared" si="8"/>
        <v>1</v>
      </c>
    </row>
    <row r="51" spans="1:26">
      <c r="A51" s="38">
        <v>32</v>
      </c>
      <c r="B51" s="39">
        <v>19</v>
      </c>
      <c r="C51" s="26"/>
      <c r="J51" s="39">
        <v>19</v>
      </c>
      <c r="K51">
        <f t="shared" si="0"/>
        <v>0</v>
      </c>
      <c r="L51">
        <f t="shared" si="1"/>
        <v>1</v>
      </c>
      <c r="M51" s="38">
        <v>32</v>
      </c>
      <c r="O51" s="39">
        <v>19</v>
      </c>
      <c r="P51" s="29">
        <f t="shared" si="2"/>
        <v>0</v>
      </c>
      <c r="Q51" s="29">
        <f t="shared" si="3"/>
        <v>1</v>
      </c>
      <c r="R51" s="38">
        <v>32</v>
      </c>
      <c r="T51">
        <f t="shared" si="4"/>
        <v>0</v>
      </c>
      <c r="U51" s="44">
        <f t="shared" si="5"/>
        <v>0</v>
      </c>
      <c r="W51">
        <f t="shared" si="6"/>
        <v>0</v>
      </c>
      <c r="X51">
        <f t="shared" si="7"/>
        <v>1</v>
      </c>
      <c r="Z51">
        <f t="shared" si="8"/>
        <v>1</v>
      </c>
    </row>
    <row r="52" spans="1:26">
      <c r="A52" s="38">
        <v>22</v>
      </c>
      <c r="B52" s="39">
        <v>9</v>
      </c>
      <c r="C52" s="26"/>
      <c r="J52" s="39">
        <v>9</v>
      </c>
      <c r="K52">
        <f t="shared" si="0"/>
        <v>0</v>
      </c>
      <c r="L52">
        <f t="shared" si="1"/>
        <v>1</v>
      </c>
      <c r="M52" s="38">
        <v>22</v>
      </c>
      <c r="O52" s="39">
        <v>9</v>
      </c>
      <c r="P52" s="29">
        <f t="shared" si="2"/>
        <v>1</v>
      </c>
      <c r="Q52" s="29">
        <f t="shared" si="3"/>
        <v>0</v>
      </c>
      <c r="R52" s="38">
        <v>22</v>
      </c>
      <c r="T52">
        <f t="shared" si="4"/>
        <v>0</v>
      </c>
      <c r="U52" s="44">
        <f t="shared" si="5"/>
        <v>1</v>
      </c>
      <c r="W52">
        <f t="shared" si="6"/>
        <v>0</v>
      </c>
      <c r="X52">
        <f t="shared" si="7"/>
        <v>0</v>
      </c>
      <c r="Z52">
        <f t="shared" si="8"/>
        <v>1</v>
      </c>
    </row>
    <row r="53" spans="1:26">
      <c r="A53" s="38">
        <v>25</v>
      </c>
      <c r="B53" s="39">
        <v>12</v>
      </c>
      <c r="C53" s="26"/>
      <c r="J53" s="39">
        <v>12</v>
      </c>
      <c r="K53">
        <f t="shared" si="0"/>
        <v>0</v>
      </c>
      <c r="L53">
        <f t="shared" si="1"/>
        <v>1</v>
      </c>
      <c r="M53" s="38">
        <v>25</v>
      </c>
      <c r="O53" s="39">
        <v>12</v>
      </c>
      <c r="P53" s="29">
        <f t="shared" si="2"/>
        <v>1</v>
      </c>
      <c r="Q53" s="29">
        <f t="shared" si="3"/>
        <v>0</v>
      </c>
      <c r="R53" s="38">
        <v>25</v>
      </c>
      <c r="T53">
        <f t="shared" si="4"/>
        <v>0</v>
      </c>
      <c r="U53" s="44">
        <f t="shared" si="5"/>
        <v>1</v>
      </c>
      <c r="W53">
        <f t="shared" si="6"/>
        <v>0</v>
      </c>
      <c r="X53">
        <f t="shared" si="7"/>
        <v>0</v>
      </c>
      <c r="Z53">
        <f t="shared" si="8"/>
        <v>1</v>
      </c>
    </row>
    <row r="54" spans="1:26">
      <c r="A54" s="38">
        <v>19</v>
      </c>
      <c r="B54" s="39">
        <v>21</v>
      </c>
      <c r="C54" s="26"/>
      <c r="J54" s="39">
        <v>21</v>
      </c>
      <c r="K54">
        <f t="shared" si="0"/>
        <v>1</v>
      </c>
      <c r="L54">
        <f t="shared" si="1"/>
        <v>0</v>
      </c>
      <c r="M54" s="38">
        <v>19</v>
      </c>
      <c r="O54" s="39">
        <v>21</v>
      </c>
      <c r="P54" s="29">
        <f t="shared" si="2"/>
        <v>0</v>
      </c>
      <c r="Q54" s="29">
        <f t="shared" si="3"/>
        <v>1</v>
      </c>
      <c r="R54" s="38">
        <v>19</v>
      </c>
      <c r="T54">
        <f t="shared" si="4"/>
        <v>0</v>
      </c>
      <c r="U54" s="44">
        <f t="shared" si="5"/>
        <v>0</v>
      </c>
      <c r="W54">
        <f t="shared" si="6"/>
        <v>1</v>
      </c>
      <c r="X54">
        <f t="shared" si="7"/>
        <v>0</v>
      </c>
      <c r="Z54">
        <f t="shared" si="8"/>
        <v>1</v>
      </c>
    </row>
    <row r="55" spans="1:26">
      <c r="A55" s="38">
        <v>21</v>
      </c>
      <c r="B55" s="39">
        <v>22</v>
      </c>
      <c r="C55" s="26"/>
      <c r="J55" s="39">
        <v>22</v>
      </c>
      <c r="K55">
        <f t="shared" si="0"/>
        <v>0</v>
      </c>
      <c r="L55">
        <f t="shared" si="1"/>
        <v>1</v>
      </c>
      <c r="M55" s="38">
        <v>21</v>
      </c>
      <c r="O55" s="39">
        <v>22</v>
      </c>
      <c r="P55" s="29">
        <f t="shared" si="2"/>
        <v>0</v>
      </c>
      <c r="Q55" s="29">
        <f t="shared" si="3"/>
        <v>1</v>
      </c>
      <c r="R55" s="38">
        <v>21</v>
      </c>
      <c r="T55">
        <f t="shared" si="4"/>
        <v>0</v>
      </c>
      <c r="U55" s="44">
        <f t="shared" si="5"/>
        <v>0</v>
      </c>
      <c r="W55">
        <f t="shared" si="6"/>
        <v>0</v>
      </c>
      <c r="X55">
        <f t="shared" si="7"/>
        <v>1</v>
      </c>
      <c r="Z55">
        <f t="shared" si="8"/>
        <v>1</v>
      </c>
    </row>
    <row r="56" spans="1:26">
      <c r="A56" s="38">
        <v>15</v>
      </c>
      <c r="B56" s="39">
        <v>22</v>
      </c>
      <c r="C56" s="26"/>
      <c r="J56" s="39">
        <v>22</v>
      </c>
      <c r="K56">
        <f t="shared" si="0"/>
        <v>1</v>
      </c>
      <c r="L56">
        <f t="shared" si="1"/>
        <v>0</v>
      </c>
      <c r="M56" s="38">
        <v>15</v>
      </c>
      <c r="O56" s="39">
        <v>22</v>
      </c>
      <c r="P56" s="29">
        <f t="shared" si="2"/>
        <v>0</v>
      </c>
      <c r="Q56" s="29">
        <f t="shared" si="3"/>
        <v>1</v>
      </c>
      <c r="R56" s="38">
        <v>15</v>
      </c>
      <c r="T56">
        <f t="shared" si="4"/>
        <v>0</v>
      </c>
      <c r="U56" s="44">
        <f t="shared" si="5"/>
        <v>0</v>
      </c>
      <c r="W56">
        <f t="shared" si="6"/>
        <v>1</v>
      </c>
      <c r="X56">
        <f t="shared" si="7"/>
        <v>0</v>
      </c>
      <c r="Z56">
        <f t="shared" si="8"/>
        <v>1</v>
      </c>
    </row>
    <row r="57" spans="1:26">
      <c r="A57" s="38">
        <v>26</v>
      </c>
      <c r="B57" s="39">
        <v>6</v>
      </c>
      <c r="C57" s="26"/>
      <c r="J57" s="39">
        <v>6</v>
      </c>
      <c r="K57">
        <f t="shared" si="0"/>
        <v>0</v>
      </c>
      <c r="L57">
        <f t="shared" si="1"/>
        <v>1</v>
      </c>
      <c r="M57" s="38">
        <v>26</v>
      </c>
      <c r="O57" s="39">
        <v>6</v>
      </c>
      <c r="P57" s="29">
        <f t="shared" si="2"/>
        <v>1</v>
      </c>
      <c r="Q57" s="29">
        <f t="shared" si="3"/>
        <v>0</v>
      </c>
      <c r="R57" s="38">
        <v>26</v>
      </c>
      <c r="T57">
        <f t="shared" si="4"/>
        <v>0</v>
      </c>
      <c r="U57" s="44">
        <f t="shared" si="5"/>
        <v>1</v>
      </c>
      <c r="W57">
        <f t="shared" si="6"/>
        <v>0</v>
      </c>
      <c r="X57">
        <f t="shared" si="7"/>
        <v>0</v>
      </c>
      <c r="Z57">
        <f t="shared" si="8"/>
        <v>1</v>
      </c>
    </row>
    <row r="58" spans="1:26">
      <c r="A58" s="38">
        <v>38</v>
      </c>
      <c r="B58" s="39">
        <v>13</v>
      </c>
      <c r="C58" s="26"/>
      <c r="J58" s="39">
        <v>13</v>
      </c>
      <c r="K58">
        <f t="shared" si="0"/>
        <v>0</v>
      </c>
      <c r="L58">
        <f t="shared" si="1"/>
        <v>1</v>
      </c>
      <c r="M58" s="38">
        <v>38</v>
      </c>
      <c r="O58" s="39">
        <v>13</v>
      </c>
      <c r="P58" s="29">
        <f t="shared" si="2"/>
        <v>1</v>
      </c>
      <c r="Q58" s="29">
        <f t="shared" si="3"/>
        <v>0</v>
      </c>
      <c r="R58" s="38">
        <v>38</v>
      </c>
      <c r="T58">
        <f t="shared" si="4"/>
        <v>0</v>
      </c>
      <c r="U58" s="44">
        <f t="shared" si="5"/>
        <v>1</v>
      </c>
      <c r="W58">
        <f t="shared" si="6"/>
        <v>0</v>
      </c>
      <c r="X58">
        <f t="shared" si="7"/>
        <v>0</v>
      </c>
      <c r="Z58">
        <f t="shared" si="8"/>
        <v>1</v>
      </c>
    </row>
    <row r="59" spans="1:26">
      <c r="A59" s="38">
        <v>15</v>
      </c>
      <c r="B59" s="39">
        <v>25</v>
      </c>
      <c r="C59" s="26"/>
      <c r="J59" s="39">
        <v>25</v>
      </c>
      <c r="K59">
        <f t="shared" si="0"/>
        <v>1</v>
      </c>
      <c r="L59">
        <f t="shared" si="1"/>
        <v>0</v>
      </c>
      <c r="M59" s="38">
        <v>15</v>
      </c>
      <c r="O59" s="39">
        <v>25</v>
      </c>
      <c r="P59" s="29">
        <f t="shared" si="2"/>
        <v>0</v>
      </c>
      <c r="Q59" s="29">
        <f t="shared" si="3"/>
        <v>1</v>
      </c>
      <c r="R59" s="38">
        <v>15</v>
      </c>
      <c r="T59">
        <f t="shared" si="4"/>
        <v>0</v>
      </c>
      <c r="U59" s="44">
        <f t="shared" si="5"/>
        <v>0</v>
      </c>
      <c r="W59">
        <f t="shared" si="6"/>
        <v>1</v>
      </c>
      <c r="X59">
        <f t="shared" si="7"/>
        <v>0</v>
      </c>
      <c r="Z59">
        <f t="shared" si="8"/>
        <v>1</v>
      </c>
    </row>
    <row r="60" spans="1:26">
      <c r="A60" s="38">
        <v>17</v>
      </c>
      <c r="B60" s="39">
        <v>20</v>
      </c>
      <c r="C60" s="26"/>
      <c r="J60" s="39">
        <v>20</v>
      </c>
      <c r="K60">
        <f t="shared" si="0"/>
        <v>1</v>
      </c>
      <c r="L60">
        <f t="shared" si="1"/>
        <v>0</v>
      </c>
      <c r="M60" s="38">
        <v>17</v>
      </c>
      <c r="O60" s="39">
        <v>20</v>
      </c>
      <c r="P60" s="29">
        <f t="shared" si="2"/>
        <v>0</v>
      </c>
      <c r="Q60" s="29">
        <f t="shared" si="3"/>
        <v>1</v>
      </c>
      <c r="R60" s="38">
        <v>17</v>
      </c>
      <c r="T60">
        <f t="shared" si="4"/>
        <v>0</v>
      </c>
      <c r="U60" s="44">
        <f t="shared" si="5"/>
        <v>0</v>
      </c>
      <c r="W60">
        <f t="shared" si="6"/>
        <v>1</v>
      </c>
      <c r="X60">
        <f t="shared" si="7"/>
        <v>0</v>
      </c>
      <c r="Z60">
        <f t="shared" si="8"/>
        <v>1</v>
      </c>
    </row>
    <row r="61" spans="1:26">
      <c r="A61" s="38">
        <v>16</v>
      </c>
      <c r="B61" s="39">
        <v>19</v>
      </c>
      <c r="C61" s="26"/>
      <c r="J61" s="39">
        <v>19</v>
      </c>
      <c r="K61">
        <f t="shared" si="0"/>
        <v>1</v>
      </c>
      <c r="L61">
        <f t="shared" si="1"/>
        <v>0</v>
      </c>
      <c r="M61" s="38">
        <v>16</v>
      </c>
      <c r="O61" s="39">
        <v>19</v>
      </c>
      <c r="P61" s="29">
        <f t="shared" si="2"/>
        <v>0</v>
      </c>
      <c r="Q61" s="29">
        <f t="shared" si="3"/>
        <v>1</v>
      </c>
      <c r="R61" s="38">
        <v>16</v>
      </c>
      <c r="T61">
        <f t="shared" si="4"/>
        <v>0</v>
      </c>
      <c r="U61" s="44">
        <f t="shared" si="5"/>
        <v>0</v>
      </c>
      <c r="W61">
        <f t="shared" si="6"/>
        <v>1</v>
      </c>
      <c r="X61">
        <f t="shared" si="7"/>
        <v>0</v>
      </c>
      <c r="Z61">
        <f t="shared" si="8"/>
        <v>1</v>
      </c>
    </row>
    <row r="62" spans="1:26">
      <c r="A62" s="38">
        <v>20</v>
      </c>
      <c r="B62" s="39">
        <v>16</v>
      </c>
      <c r="C62" s="26"/>
      <c r="J62" s="39">
        <v>16</v>
      </c>
      <c r="K62">
        <f t="shared" si="0"/>
        <v>1</v>
      </c>
      <c r="L62">
        <f t="shared" si="1"/>
        <v>0</v>
      </c>
      <c r="M62" s="38">
        <v>20</v>
      </c>
      <c r="O62" s="39">
        <v>16</v>
      </c>
      <c r="P62" s="29">
        <f t="shared" si="2"/>
        <v>1</v>
      </c>
      <c r="Q62" s="29">
        <f t="shared" si="3"/>
        <v>0</v>
      </c>
      <c r="R62" s="38">
        <v>20</v>
      </c>
      <c r="T62">
        <f t="shared" si="4"/>
        <v>1</v>
      </c>
      <c r="U62" s="44">
        <f t="shared" si="5"/>
        <v>0</v>
      </c>
      <c r="W62">
        <f t="shared" si="6"/>
        <v>0</v>
      </c>
      <c r="X62">
        <f t="shared" si="7"/>
        <v>0</v>
      </c>
      <c r="Z62">
        <f t="shared" si="8"/>
        <v>1</v>
      </c>
    </row>
    <row r="63" spans="1:26">
      <c r="A63" s="38">
        <v>32</v>
      </c>
      <c r="B63" s="39">
        <v>9</v>
      </c>
      <c r="C63" s="26"/>
      <c r="J63" s="39">
        <v>9</v>
      </c>
      <c r="K63">
        <f t="shared" si="0"/>
        <v>0</v>
      </c>
      <c r="L63">
        <f t="shared" si="1"/>
        <v>1</v>
      </c>
      <c r="M63" s="38">
        <v>32</v>
      </c>
      <c r="O63" s="39">
        <v>9</v>
      </c>
      <c r="P63" s="29">
        <f t="shared" si="2"/>
        <v>1</v>
      </c>
      <c r="Q63" s="29">
        <f t="shared" si="3"/>
        <v>0</v>
      </c>
      <c r="R63" s="38">
        <v>32</v>
      </c>
      <c r="T63">
        <f t="shared" si="4"/>
        <v>0</v>
      </c>
      <c r="U63" s="44">
        <f t="shared" si="5"/>
        <v>1</v>
      </c>
      <c r="W63">
        <f t="shared" si="6"/>
        <v>0</v>
      </c>
      <c r="X63">
        <f t="shared" si="7"/>
        <v>0</v>
      </c>
      <c r="Z63">
        <f t="shared" si="8"/>
        <v>1</v>
      </c>
    </row>
    <row r="64" spans="1:26">
      <c r="A64" s="38">
        <v>14</v>
      </c>
      <c r="B64" s="39">
        <v>18</v>
      </c>
      <c r="C64" s="26"/>
      <c r="J64" s="39">
        <v>18</v>
      </c>
      <c r="K64">
        <f t="shared" si="0"/>
        <v>1</v>
      </c>
      <c r="L64">
        <f t="shared" si="1"/>
        <v>0</v>
      </c>
      <c r="M64" s="38">
        <v>14</v>
      </c>
      <c r="O64" s="39">
        <v>18</v>
      </c>
      <c r="P64" s="29">
        <f t="shared" si="2"/>
        <v>1</v>
      </c>
      <c r="Q64" s="29">
        <f t="shared" si="3"/>
        <v>0</v>
      </c>
      <c r="R64" s="38">
        <v>14</v>
      </c>
      <c r="T64">
        <f t="shared" si="4"/>
        <v>1</v>
      </c>
      <c r="U64" s="44">
        <f t="shared" si="5"/>
        <v>0</v>
      </c>
      <c r="W64">
        <f t="shared" si="6"/>
        <v>0</v>
      </c>
      <c r="X64">
        <f t="shared" si="7"/>
        <v>0</v>
      </c>
      <c r="Z64">
        <f t="shared" si="8"/>
        <v>1</v>
      </c>
    </row>
    <row r="65" spans="1:26">
      <c r="A65" s="38">
        <v>13</v>
      </c>
      <c r="B65" s="39">
        <v>18</v>
      </c>
      <c r="C65" s="26"/>
      <c r="J65" s="39">
        <v>18</v>
      </c>
      <c r="K65">
        <f t="shared" si="0"/>
        <v>1</v>
      </c>
      <c r="L65">
        <f t="shared" si="1"/>
        <v>0</v>
      </c>
      <c r="M65" s="38">
        <v>13</v>
      </c>
      <c r="O65" s="39">
        <v>18</v>
      </c>
      <c r="P65" s="29">
        <f t="shared" si="2"/>
        <v>1</v>
      </c>
      <c r="Q65" s="29">
        <f t="shared" si="3"/>
        <v>0</v>
      </c>
      <c r="R65" s="38">
        <v>13</v>
      </c>
      <c r="T65">
        <f t="shared" si="4"/>
        <v>1</v>
      </c>
      <c r="U65" s="44">
        <f t="shared" si="5"/>
        <v>0</v>
      </c>
      <c r="W65">
        <f t="shared" si="6"/>
        <v>0</v>
      </c>
      <c r="X65">
        <f t="shared" si="7"/>
        <v>0</v>
      </c>
      <c r="Z65">
        <f t="shared" si="8"/>
        <v>1</v>
      </c>
    </row>
    <row r="66" spans="1:26">
      <c r="A66" s="38">
        <v>24</v>
      </c>
      <c r="B66" s="39">
        <v>18</v>
      </c>
      <c r="C66" s="26"/>
      <c r="J66" s="39">
        <v>18</v>
      </c>
      <c r="K66">
        <f t="shared" si="0"/>
        <v>0</v>
      </c>
      <c r="L66">
        <f t="shared" si="1"/>
        <v>1</v>
      </c>
      <c r="M66" s="38">
        <v>24</v>
      </c>
      <c r="O66" s="39">
        <v>18</v>
      </c>
      <c r="P66" s="29">
        <f t="shared" si="2"/>
        <v>1</v>
      </c>
      <c r="Q66" s="29">
        <f t="shared" si="3"/>
        <v>0</v>
      </c>
      <c r="R66" s="38">
        <v>24</v>
      </c>
      <c r="T66">
        <f t="shared" si="4"/>
        <v>0</v>
      </c>
      <c r="U66" s="44">
        <f t="shared" si="5"/>
        <v>1</v>
      </c>
      <c r="W66">
        <f t="shared" si="6"/>
        <v>0</v>
      </c>
      <c r="X66">
        <f t="shared" si="7"/>
        <v>0</v>
      </c>
      <c r="Z66">
        <f t="shared" si="8"/>
        <v>1</v>
      </c>
    </row>
    <row r="67" spans="1:26">
      <c r="A67" s="38">
        <v>10</v>
      </c>
      <c r="B67" s="39">
        <v>22</v>
      </c>
      <c r="C67" s="26"/>
      <c r="J67" s="39">
        <v>22</v>
      </c>
      <c r="K67">
        <f t="shared" si="0"/>
        <v>1</v>
      </c>
      <c r="L67">
        <f t="shared" si="1"/>
        <v>0</v>
      </c>
      <c r="M67" s="38">
        <v>10</v>
      </c>
      <c r="O67" s="39">
        <v>22</v>
      </c>
      <c r="P67" s="29">
        <f t="shared" si="2"/>
        <v>0</v>
      </c>
      <c r="Q67" s="29">
        <f t="shared" si="3"/>
        <v>1</v>
      </c>
      <c r="R67" s="38">
        <v>10</v>
      </c>
      <c r="T67">
        <f t="shared" si="4"/>
        <v>0</v>
      </c>
      <c r="U67" s="44">
        <f t="shared" si="5"/>
        <v>0</v>
      </c>
      <c r="W67">
        <f t="shared" si="6"/>
        <v>1</v>
      </c>
      <c r="X67">
        <f t="shared" si="7"/>
        <v>0</v>
      </c>
      <c r="Z67">
        <f t="shared" si="8"/>
        <v>1</v>
      </c>
    </row>
    <row r="68" spans="1:26">
      <c r="A68" s="38">
        <v>23</v>
      </c>
      <c r="B68" s="39">
        <v>17</v>
      </c>
      <c r="C68" s="26"/>
      <c r="J68" s="39">
        <v>17</v>
      </c>
      <c r="K68">
        <f t="shared" ref="K68:K131" si="9">IF(M68&lt;=20,1,0)</f>
        <v>0</v>
      </c>
      <c r="L68">
        <f t="shared" ref="L68:L131" si="10">IF(M68&lt;=20,0,1)</f>
        <v>1</v>
      </c>
      <c r="M68" s="38">
        <v>23</v>
      </c>
      <c r="O68" s="39">
        <v>17</v>
      </c>
      <c r="P68" s="29">
        <f t="shared" ref="P68:P131" si="11">IF(O68&lt;=18,1,0)</f>
        <v>1</v>
      </c>
      <c r="Q68" s="29">
        <f t="shared" ref="Q68:Q131" si="12">IF(O68&lt;=18,0,1)</f>
        <v>0</v>
      </c>
      <c r="R68" s="38">
        <v>23</v>
      </c>
      <c r="T68">
        <f>IF(AND(K68=1,P68=1),1,0)</f>
        <v>0</v>
      </c>
      <c r="U68" s="44">
        <f>IF(AND(L68=1,P68=1),1,0)</f>
        <v>1</v>
      </c>
      <c r="W68">
        <f>IF(AND(K68=1,Q68=1),1,0)</f>
        <v>0</v>
      </c>
      <c r="X68">
        <f>IF(AND(L68=1,Q68=1),1,0)</f>
        <v>0</v>
      </c>
      <c r="Z68">
        <f>SUM(T68:X68)</f>
        <v>1</v>
      </c>
    </row>
    <row r="69" spans="1:26">
      <c r="A69" s="38">
        <v>17</v>
      </c>
      <c r="B69" s="39">
        <v>19</v>
      </c>
      <c r="C69" s="26"/>
      <c r="J69" s="39">
        <v>19</v>
      </c>
      <c r="K69">
        <f t="shared" si="9"/>
        <v>1</v>
      </c>
      <c r="L69">
        <f t="shared" si="10"/>
        <v>0</v>
      </c>
      <c r="M69" s="38">
        <v>17</v>
      </c>
      <c r="O69" s="39">
        <v>19</v>
      </c>
      <c r="P69" s="29">
        <f t="shared" si="11"/>
        <v>0</v>
      </c>
      <c r="Q69" s="29">
        <f t="shared" si="12"/>
        <v>1</v>
      </c>
      <c r="R69" s="38">
        <v>17</v>
      </c>
      <c r="T69">
        <f>IF(AND(K69=1,P69=1),1,0)</f>
        <v>0</v>
      </c>
      <c r="U69" s="44">
        <f>IF(AND(L69=1,P69=1),1,0)</f>
        <v>0</v>
      </c>
      <c r="W69">
        <f>IF(AND(K69=1,Q69=1),1,0)</f>
        <v>1</v>
      </c>
      <c r="X69">
        <f>IF(AND(L69=1,Q69=1),1,0)</f>
        <v>0</v>
      </c>
      <c r="Z69">
        <f>SUM(T69:X69)</f>
        <v>1</v>
      </c>
    </row>
    <row r="70" spans="1:26">
      <c r="A70" s="38">
        <v>14</v>
      </c>
      <c r="B70" s="39">
        <v>20</v>
      </c>
      <c r="C70" s="26"/>
      <c r="J70" s="39">
        <v>20</v>
      </c>
      <c r="K70">
        <f t="shared" si="9"/>
        <v>1</v>
      </c>
      <c r="L70">
        <f t="shared" si="10"/>
        <v>0</v>
      </c>
      <c r="M70" s="38">
        <v>14</v>
      </c>
      <c r="O70" s="39">
        <v>20</v>
      </c>
      <c r="P70" s="29">
        <f t="shared" si="11"/>
        <v>0</v>
      </c>
      <c r="Q70" s="29">
        <f t="shared" si="12"/>
        <v>1</v>
      </c>
      <c r="R70" s="38">
        <v>14</v>
      </c>
      <c r="T70">
        <f>IF(AND(K70=1,P70=1),1,0)</f>
        <v>0</v>
      </c>
      <c r="U70" s="44">
        <f>IF(AND(L70=1,P70=1),1,0)</f>
        <v>0</v>
      </c>
      <c r="W70">
        <f>IF(AND(K70=1,Q70=1),1,0)</f>
        <v>1</v>
      </c>
      <c r="X70">
        <f>IF(AND(L70=1,Q70=1),1,0)</f>
        <v>0</v>
      </c>
      <c r="Z70">
        <f>SUM(T70:X70)</f>
        <v>1</v>
      </c>
    </row>
    <row r="71" spans="1:26">
      <c r="A71" s="38">
        <v>10</v>
      </c>
      <c r="B71" s="39">
        <v>23</v>
      </c>
      <c r="C71" s="26"/>
      <c r="J71" s="39">
        <v>23</v>
      </c>
      <c r="K71">
        <f t="shared" si="9"/>
        <v>1</v>
      </c>
      <c r="L71">
        <f t="shared" si="10"/>
        <v>0</v>
      </c>
      <c r="M71" s="38">
        <v>10</v>
      </c>
      <c r="O71" s="39">
        <v>23</v>
      </c>
      <c r="P71" s="29">
        <f t="shared" si="11"/>
        <v>0</v>
      </c>
      <c r="Q71" s="29">
        <f t="shared" si="12"/>
        <v>1</v>
      </c>
      <c r="R71" s="38">
        <v>10</v>
      </c>
      <c r="T71">
        <f>IF(AND(K71=1,P71=1),1,0)</f>
        <v>0</v>
      </c>
      <c r="U71" s="44">
        <f>IF(AND(L71=1,P71=1),1,0)</f>
        <v>0</v>
      </c>
      <c r="W71">
        <f>IF(AND(K71=1,Q71=1),1,0)</f>
        <v>1</v>
      </c>
      <c r="X71">
        <f>IF(AND(L71=1,Q71=1),1,0)</f>
        <v>0</v>
      </c>
      <c r="Z71">
        <f>SUM(T71:X71)</f>
        <v>1</v>
      </c>
    </row>
    <row r="72" spans="1:26">
      <c r="A72" s="38">
        <v>19</v>
      </c>
      <c r="B72" s="39">
        <v>17</v>
      </c>
      <c r="C72" s="26"/>
      <c r="J72" s="39">
        <v>17</v>
      </c>
      <c r="K72">
        <f t="shared" si="9"/>
        <v>1</v>
      </c>
      <c r="L72">
        <f t="shared" si="10"/>
        <v>0</v>
      </c>
      <c r="M72" s="38">
        <v>19</v>
      </c>
      <c r="O72" s="39">
        <v>17</v>
      </c>
      <c r="P72" s="29">
        <f t="shared" si="11"/>
        <v>1</v>
      </c>
      <c r="Q72" s="29">
        <f t="shared" si="12"/>
        <v>0</v>
      </c>
      <c r="R72" s="38">
        <v>19</v>
      </c>
      <c r="T72">
        <f>IF(AND(K72=1,P72=1),1,0)</f>
        <v>1</v>
      </c>
      <c r="U72" s="44">
        <f>IF(AND(L72=1,P72=1),1,0)</f>
        <v>0</v>
      </c>
      <c r="W72">
        <f>IF(AND(K72=1,Q72=1),1,0)</f>
        <v>0</v>
      </c>
      <c r="X72">
        <f>IF(AND(L72=1,Q72=1),1,0)</f>
        <v>0</v>
      </c>
      <c r="Z72">
        <f>SUM(T72:X72)</f>
        <v>1</v>
      </c>
    </row>
    <row r="73" spans="1:26">
      <c r="A73" s="38">
        <v>23</v>
      </c>
      <c r="B73" s="39">
        <v>17</v>
      </c>
      <c r="C73" s="26"/>
      <c r="J73" s="39">
        <v>17</v>
      </c>
      <c r="K73">
        <f t="shared" si="9"/>
        <v>0</v>
      </c>
      <c r="L73">
        <f t="shared" si="10"/>
        <v>1</v>
      </c>
      <c r="M73" s="38">
        <v>23</v>
      </c>
      <c r="O73" s="39">
        <v>17</v>
      </c>
      <c r="P73" s="29">
        <f t="shared" si="11"/>
        <v>1</v>
      </c>
      <c r="Q73" s="29">
        <f t="shared" si="12"/>
        <v>0</v>
      </c>
      <c r="R73" s="38">
        <v>23</v>
      </c>
      <c r="T73">
        <f t="shared" ref="T73:T136" si="13">IF(AND(K73=1,P73=1),1,0)</f>
        <v>0</v>
      </c>
      <c r="U73" s="44">
        <f t="shared" ref="U73:U136" si="14">IF(AND(L73=1,P73=1),1,0)</f>
        <v>1</v>
      </c>
      <c r="W73">
        <f t="shared" ref="W73:W136" si="15">IF(AND(K73=1,Q73=1),1,0)</f>
        <v>0</v>
      </c>
      <c r="X73">
        <f t="shared" ref="X73:X136" si="16">IF(AND(L73=1,Q73=1),1,0)</f>
        <v>0</v>
      </c>
      <c r="Z73">
        <f t="shared" ref="Z73:Z136" si="17">SUM(T73:X73)</f>
        <v>1</v>
      </c>
    </row>
    <row r="74" spans="1:26">
      <c r="A74" s="38">
        <v>21</v>
      </c>
      <c r="B74" s="39">
        <v>18</v>
      </c>
      <c r="J74" s="39">
        <v>18</v>
      </c>
      <c r="K74">
        <f t="shared" si="9"/>
        <v>0</v>
      </c>
      <c r="L74">
        <f t="shared" si="10"/>
        <v>1</v>
      </c>
      <c r="M74" s="38">
        <v>21</v>
      </c>
      <c r="O74" s="39">
        <v>18</v>
      </c>
      <c r="P74" s="29">
        <f t="shared" si="11"/>
        <v>1</v>
      </c>
      <c r="Q74" s="29">
        <f t="shared" si="12"/>
        <v>0</v>
      </c>
      <c r="R74" s="38">
        <v>21</v>
      </c>
      <c r="T74">
        <f t="shared" si="13"/>
        <v>0</v>
      </c>
      <c r="U74" s="44">
        <f t="shared" si="14"/>
        <v>1</v>
      </c>
      <c r="W74">
        <f t="shared" si="15"/>
        <v>0</v>
      </c>
      <c r="X74">
        <f t="shared" si="16"/>
        <v>0</v>
      </c>
      <c r="Z74">
        <f t="shared" si="17"/>
        <v>1</v>
      </c>
    </row>
    <row r="75" spans="1:26">
      <c r="A75" s="38">
        <v>23</v>
      </c>
      <c r="B75" s="39">
        <v>20</v>
      </c>
      <c r="J75" s="39">
        <v>20</v>
      </c>
      <c r="K75">
        <f t="shared" si="9"/>
        <v>0</v>
      </c>
      <c r="L75">
        <f t="shared" si="10"/>
        <v>1</v>
      </c>
      <c r="M75" s="38">
        <v>23</v>
      </c>
      <c r="O75" s="39">
        <v>20</v>
      </c>
      <c r="P75" s="29">
        <f t="shared" si="11"/>
        <v>0</v>
      </c>
      <c r="Q75" s="29">
        <f t="shared" si="12"/>
        <v>1</v>
      </c>
      <c r="R75" s="38">
        <v>23</v>
      </c>
      <c r="T75">
        <f t="shared" si="13"/>
        <v>0</v>
      </c>
      <c r="U75" s="44">
        <f t="shared" si="14"/>
        <v>0</v>
      </c>
      <c r="W75">
        <f t="shared" si="15"/>
        <v>0</v>
      </c>
      <c r="X75">
        <f t="shared" si="16"/>
        <v>1</v>
      </c>
      <c r="Z75">
        <f t="shared" si="17"/>
        <v>1</v>
      </c>
    </row>
    <row r="76" spans="1:26">
      <c r="A76" s="38">
        <v>28</v>
      </c>
      <c r="B76" s="39">
        <v>9</v>
      </c>
      <c r="J76" s="39">
        <v>9</v>
      </c>
      <c r="K76">
        <f t="shared" si="9"/>
        <v>0</v>
      </c>
      <c r="L76">
        <f t="shared" si="10"/>
        <v>1</v>
      </c>
      <c r="M76" s="38">
        <v>28</v>
      </c>
      <c r="O76" s="39">
        <v>9</v>
      </c>
      <c r="P76" s="29">
        <f t="shared" si="11"/>
        <v>1</v>
      </c>
      <c r="Q76" s="29">
        <f t="shared" si="12"/>
        <v>0</v>
      </c>
      <c r="R76" s="38">
        <v>28</v>
      </c>
      <c r="T76">
        <f t="shared" si="13"/>
        <v>0</v>
      </c>
      <c r="U76" s="44">
        <f t="shared" si="14"/>
        <v>1</v>
      </c>
      <c r="W76">
        <f t="shared" si="15"/>
        <v>0</v>
      </c>
      <c r="X76">
        <f t="shared" si="16"/>
        <v>0</v>
      </c>
      <c r="Z76">
        <f t="shared" si="17"/>
        <v>1</v>
      </c>
    </row>
    <row r="77" spans="1:26">
      <c r="A77" s="38">
        <v>17</v>
      </c>
      <c r="B77" s="39">
        <v>18</v>
      </c>
      <c r="J77" s="39">
        <v>18</v>
      </c>
      <c r="K77">
        <f t="shared" si="9"/>
        <v>1</v>
      </c>
      <c r="L77">
        <f t="shared" si="10"/>
        <v>0</v>
      </c>
      <c r="M77" s="38">
        <v>17</v>
      </c>
      <c r="O77" s="39">
        <v>18</v>
      </c>
      <c r="P77" s="29">
        <f t="shared" si="11"/>
        <v>1</v>
      </c>
      <c r="Q77" s="29">
        <f t="shared" si="12"/>
        <v>0</v>
      </c>
      <c r="R77" s="38">
        <v>17</v>
      </c>
      <c r="T77">
        <f t="shared" si="13"/>
        <v>1</v>
      </c>
      <c r="U77" s="44">
        <f t="shared" si="14"/>
        <v>0</v>
      </c>
      <c r="W77">
        <f t="shared" si="15"/>
        <v>0</v>
      </c>
      <c r="X77">
        <f t="shared" si="16"/>
        <v>0</v>
      </c>
      <c r="Z77">
        <f t="shared" si="17"/>
        <v>1</v>
      </c>
    </row>
    <row r="78" spans="1:26">
      <c r="A78" s="38">
        <v>17</v>
      </c>
      <c r="B78" s="39">
        <v>25</v>
      </c>
      <c r="J78" s="39">
        <v>25</v>
      </c>
      <c r="K78">
        <f t="shared" si="9"/>
        <v>1</v>
      </c>
      <c r="L78">
        <f t="shared" si="10"/>
        <v>0</v>
      </c>
      <c r="M78" s="38">
        <v>17</v>
      </c>
      <c r="O78" s="39">
        <v>25</v>
      </c>
      <c r="P78" s="29">
        <f t="shared" si="11"/>
        <v>0</v>
      </c>
      <c r="Q78" s="29">
        <f t="shared" si="12"/>
        <v>1</v>
      </c>
      <c r="R78" s="38">
        <v>17</v>
      </c>
      <c r="T78">
        <f t="shared" si="13"/>
        <v>0</v>
      </c>
      <c r="U78" s="44">
        <f t="shared" si="14"/>
        <v>0</v>
      </c>
      <c r="W78">
        <f t="shared" si="15"/>
        <v>1</v>
      </c>
      <c r="X78">
        <f t="shared" si="16"/>
        <v>0</v>
      </c>
      <c r="Z78">
        <f t="shared" si="17"/>
        <v>1</v>
      </c>
    </row>
    <row r="79" spans="1:26">
      <c r="A79" s="38">
        <v>24</v>
      </c>
      <c r="B79" s="39">
        <v>18</v>
      </c>
      <c r="J79" s="39">
        <v>18</v>
      </c>
      <c r="K79">
        <f t="shared" si="9"/>
        <v>0</v>
      </c>
      <c r="L79">
        <f t="shared" si="10"/>
        <v>1</v>
      </c>
      <c r="M79" s="38">
        <v>24</v>
      </c>
      <c r="O79" s="39">
        <v>18</v>
      </c>
      <c r="P79" s="29">
        <f t="shared" si="11"/>
        <v>1</v>
      </c>
      <c r="Q79" s="29">
        <f t="shared" si="12"/>
        <v>0</v>
      </c>
      <c r="R79" s="38">
        <v>24</v>
      </c>
      <c r="T79">
        <f t="shared" si="13"/>
        <v>0</v>
      </c>
      <c r="U79" s="44">
        <f t="shared" si="14"/>
        <v>1</v>
      </c>
      <c r="W79">
        <f t="shared" si="15"/>
        <v>0</v>
      </c>
      <c r="X79">
        <f t="shared" si="16"/>
        <v>0</v>
      </c>
      <c r="Z79">
        <f t="shared" si="17"/>
        <v>1</v>
      </c>
    </row>
    <row r="80" spans="1:26">
      <c r="A80" s="38">
        <v>17</v>
      </c>
      <c r="B80" s="39">
        <v>18</v>
      </c>
      <c r="J80" s="39">
        <v>18</v>
      </c>
      <c r="K80">
        <f t="shared" si="9"/>
        <v>1</v>
      </c>
      <c r="L80">
        <f t="shared" si="10"/>
        <v>0</v>
      </c>
      <c r="M80" s="38">
        <v>17</v>
      </c>
      <c r="O80" s="39">
        <v>18</v>
      </c>
      <c r="P80" s="29">
        <f t="shared" si="11"/>
        <v>1</v>
      </c>
      <c r="Q80" s="29">
        <f t="shared" si="12"/>
        <v>0</v>
      </c>
      <c r="R80" s="38">
        <v>17</v>
      </c>
      <c r="T80">
        <f t="shared" si="13"/>
        <v>1</v>
      </c>
      <c r="U80" s="44">
        <f t="shared" si="14"/>
        <v>0</v>
      </c>
      <c r="W80">
        <f t="shared" si="15"/>
        <v>0</v>
      </c>
      <c r="X80">
        <f t="shared" si="16"/>
        <v>0</v>
      </c>
      <c r="Z80">
        <f t="shared" si="17"/>
        <v>1</v>
      </c>
    </row>
    <row r="81" spans="1:26">
      <c r="A81" s="38">
        <v>19</v>
      </c>
      <c r="B81" s="39">
        <v>18</v>
      </c>
      <c r="J81" s="39">
        <v>18</v>
      </c>
      <c r="K81">
        <f t="shared" si="9"/>
        <v>1</v>
      </c>
      <c r="L81">
        <f t="shared" si="10"/>
        <v>0</v>
      </c>
      <c r="M81" s="38">
        <v>19</v>
      </c>
      <c r="O81" s="39">
        <v>18</v>
      </c>
      <c r="P81" s="29">
        <f t="shared" si="11"/>
        <v>1</v>
      </c>
      <c r="Q81" s="29">
        <f t="shared" si="12"/>
        <v>0</v>
      </c>
      <c r="R81" s="38">
        <v>19</v>
      </c>
      <c r="T81">
        <f t="shared" si="13"/>
        <v>1</v>
      </c>
      <c r="U81" s="44">
        <f t="shared" si="14"/>
        <v>0</v>
      </c>
      <c r="W81">
        <f t="shared" si="15"/>
        <v>0</v>
      </c>
      <c r="X81">
        <f t="shared" si="16"/>
        <v>0</v>
      </c>
      <c r="Z81">
        <f t="shared" si="17"/>
        <v>1</v>
      </c>
    </row>
    <row r="82" spans="1:26">
      <c r="A82" s="38">
        <v>22</v>
      </c>
      <c r="B82" s="39">
        <v>15</v>
      </c>
      <c r="J82" s="39">
        <v>15</v>
      </c>
      <c r="K82">
        <f t="shared" si="9"/>
        <v>0</v>
      </c>
      <c r="L82">
        <f t="shared" si="10"/>
        <v>1</v>
      </c>
      <c r="M82" s="38">
        <v>22</v>
      </c>
      <c r="O82" s="39">
        <v>15</v>
      </c>
      <c r="P82" s="29">
        <f t="shared" si="11"/>
        <v>1</v>
      </c>
      <c r="Q82" s="29">
        <f t="shared" si="12"/>
        <v>0</v>
      </c>
      <c r="R82" s="38">
        <v>22</v>
      </c>
      <c r="T82">
        <f t="shared" si="13"/>
        <v>0</v>
      </c>
      <c r="U82" s="44">
        <f t="shared" si="14"/>
        <v>1</v>
      </c>
      <c r="W82">
        <f t="shared" si="15"/>
        <v>0</v>
      </c>
      <c r="X82">
        <f t="shared" si="16"/>
        <v>0</v>
      </c>
      <c r="Z82">
        <f t="shared" si="17"/>
        <v>1</v>
      </c>
    </row>
    <row r="83" spans="1:26">
      <c r="A83" s="38">
        <v>23</v>
      </c>
      <c r="B83" s="39">
        <v>15</v>
      </c>
      <c r="J83" s="39">
        <v>15</v>
      </c>
      <c r="K83">
        <f t="shared" si="9"/>
        <v>0</v>
      </c>
      <c r="L83">
        <f t="shared" si="10"/>
        <v>1</v>
      </c>
      <c r="M83" s="38">
        <v>23</v>
      </c>
      <c r="O83" s="39">
        <v>15</v>
      </c>
      <c r="P83" s="29">
        <f t="shared" si="11"/>
        <v>1</v>
      </c>
      <c r="Q83" s="29">
        <f t="shared" si="12"/>
        <v>0</v>
      </c>
      <c r="R83" s="38">
        <v>23</v>
      </c>
      <c r="T83">
        <f t="shared" si="13"/>
        <v>0</v>
      </c>
      <c r="U83" s="44">
        <f t="shared" si="14"/>
        <v>1</v>
      </c>
      <c r="W83">
        <f t="shared" si="15"/>
        <v>0</v>
      </c>
      <c r="X83">
        <f t="shared" si="16"/>
        <v>0</v>
      </c>
      <c r="Z83">
        <f t="shared" si="17"/>
        <v>1</v>
      </c>
    </row>
    <row r="84" spans="1:26">
      <c r="A84" s="38">
        <v>18</v>
      </c>
      <c r="B84" s="39">
        <v>20</v>
      </c>
      <c r="J84" s="39">
        <v>20</v>
      </c>
      <c r="K84">
        <f t="shared" si="9"/>
        <v>1</v>
      </c>
      <c r="L84">
        <f t="shared" si="10"/>
        <v>0</v>
      </c>
      <c r="M84" s="38">
        <v>18</v>
      </c>
      <c r="O84" s="39">
        <v>20</v>
      </c>
      <c r="P84" s="29">
        <f t="shared" si="11"/>
        <v>0</v>
      </c>
      <c r="Q84" s="29">
        <f t="shared" si="12"/>
        <v>1</v>
      </c>
      <c r="R84" s="38">
        <v>18</v>
      </c>
      <c r="T84">
        <f t="shared" si="13"/>
        <v>0</v>
      </c>
      <c r="U84" s="44">
        <f t="shared" si="14"/>
        <v>0</v>
      </c>
      <c r="W84">
        <f t="shared" si="15"/>
        <v>1</v>
      </c>
      <c r="X84">
        <f t="shared" si="16"/>
        <v>0</v>
      </c>
      <c r="Z84">
        <f t="shared" si="17"/>
        <v>1</v>
      </c>
    </row>
    <row r="85" spans="1:26">
      <c r="A85" s="38">
        <v>25</v>
      </c>
      <c r="B85" s="39">
        <v>20</v>
      </c>
      <c r="J85" s="39">
        <v>20</v>
      </c>
      <c r="K85">
        <f t="shared" si="9"/>
        <v>0</v>
      </c>
      <c r="L85">
        <f t="shared" si="10"/>
        <v>1</v>
      </c>
      <c r="M85" s="38">
        <v>25</v>
      </c>
      <c r="O85" s="39">
        <v>20</v>
      </c>
      <c r="P85" s="29">
        <f t="shared" si="11"/>
        <v>0</v>
      </c>
      <c r="Q85" s="29">
        <f t="shared" si="12"/>
        <v>1</v>
      </c>
      <c r="R85" s="38">
        <v>25</v>
      </c>
      <c r="T85">
        <f t="shared" si="13"/>
        <v>0</v>
      </c>
      <c r="U85" s="44">
        <f t="shared" si="14"/>
        <v>0</v>
      </c>
      <c r="W85">
        <f t="shared" si="15"/>
        <v>0</v>
      </c>
      <c r="X85">
        <f t="shared" si="16"/>
        <v>1</v>
      </c>
      <c r="Z85">
        <f t="shared" si="17"/>
        <v>1</v>
      </c>
    </row>
    <row r="86" spans="1:26">
      <c r="A86" s="38">
        <v>22</v>
      </c>
      <c r="B86" s="39">
        <v>16</v>
      </c>
      <c r="J86" s="39">
        <v>16</v>
      </c>
      <c r="K86">
        <f t="shared" si="9"/>
        <v>0</v>
      </c>
      <c r="L86">
        <f t="shared" si="10"/>
        <v>1</v>
      </c>
      <c r="M86" s="38">
        <v>22</v>
      </c>
      <c r="O86" s="39">
        <v>16</v>
      </c>
      <c r="P86" s="29">
        <f t="shared" si="11"/>
        <v>1</v>
      </c>
      <c r="Q86" s="29">
        <f t="shared" si="12"/>
        <v>0</v>
      </c>
      <c r="R86" s="38">
        <v>22</v>
      </c>
      <c r="T86">
        <f t="shared" si="13"/>
        <v>0</v>
      </c>
      <c r="U86" s="44">
        <f t="shared" si="14"/>
        <v>1</v>
      </c>
      <c r="W86">
        <f t="shared" si="15"/>
        <v>0</v>
      </c>
      <c r="X86">
        <f t="shared" si="16"/>
        <v>0</v>
      </c>
      <c r="Z86">
        <f t="shared" si="17"/>
        <v>1</v>
      </c>
    </row>
    <row r="87" spans="1:26">
      <c r="A87" s="38">
        <v>24</v>
      </c>
      <c r="B87" s="39">
        <v>18</v>
      </c>
      <c r="J87" s="39">
        <v>18</v>
      </c>
      <c r="K87">
        <f t="shared" si="9"/>
        <v>0</v>
      </c>
      <c r="L87">
        <f t="shared" si="10"/>
        <v>1</v>
      </c>
      <c r="M87" s="38">
        <v>24</v>
      </c>
      <c r="O87" s="39">
        <v>18</v>
      </c>
      <c r="P87" s="29">
        <f t="shared" si="11"/>
        <v>1</v>
      </c>
      <c r="Q87" s="29">
        <f t="shared" si="12"/>
        <v>0</v>
      </c>
      <c r="R87" s="38">
        <v>24</v>
      </c>
      <c r="T87">
        <f t="shared" si="13"/>
        <v>0</v>
      </c>
      <c r="U87" s="44">
        <f t="shared" si="14"/>
        <v>1</v>
      </c>
      <c r="W87">
        <f t="shared" si="15"/>
        <v>0</v>
      </c>
      <c r="X87">
        <f t="shared" si="16"/>
        <v>0</v>
      </c>
      <c r="Z87">
        <f t="shared" si="17"/>
        <v>1</v>
      </c>
    </row>
    <row r="88" spans="1:26">
      <c r="A88" s="38">
        <v>23</v>
      </c>
      <c r="B88" s="39">
        <v>20</v>
      </c>
      <c r="J88" s="39">
        <v>20</v>
      </c>
      <c r="K88">
        <f t="shared" si="9"/>
        <v>0</v>
      </c>
      <c r="L88">
        <f t="shared" si="10"/>
        <v>1</v>
      </c>
      <c r="M88" s="38">
        <v>23</v>
      </c>
      <c r="O88" s="39">
        <v>20</v>
      </c>
      <c r="P88" s="29">
        <f t="shared" si="11"/>
        <v>0</v>
      </c>
      <c r="Q88" s="29">
        <f t="shared" si="12"/>
        <v>1</v>
      </c>
      <c r="R88" s="38">
        <v>23</v>
      </c>
      <c r="T88">
        <f t="shared" si="13"/>
        <v>0</v>
      </c>
      <c r="U88" s="44">
        <f t="shared" si="14"/>
        <v>0</v>
      </c>
      <c r="W88">
        <f t="shared" si="15"/>
        <v>0</v>
      </c>
      <c r="X88">
        <f t="shared" si="16"/>
        <v>1</v>
      </c>
      <c r="Z88">
        <f t="shared" si="17"/>
        <v>1</v>
      </c>
    </row>
    <row r="89" spans="1:26">
      <c r="A89" s="38">
        <v>21</v>
      </c>
      <c r="B89" s="39">
        <v>22</v>
      </c>
      <c r="J89" s="39">
        <v>22</v>
      </c>
      <c r="K89">
        <f t="shared" si="9"/>
        <v>0</v>
      </c>
      <c r="L89">
        <f t="shared" si="10"/>
        <v>1</v>
      </c>
      <c r="M89" s="38">
        <v>21</v>
      </c>
      <c r="O89" s="39">
        <v>22</v>
      </c>
      <c r="P89" s="29">
        <f t="shared" si="11"/>
        <v>0</v>
      </c>
      <c r="Q89" s="29">
        <f t="shared" si="12"/>
        <v>1</v>
      </c>
      <c r="R89" s="38">
        <v>21</v>
      </c>
      <c r="T89">
        <f t="shared" si="13"/>
        <v>0</v>
      </c>
      <c r="U89" s="44">
        <f t="shared" si="14"/>
        <v>0</v>
      </c>
      <c r="W89">
        <f t="shared" si="15"/>
        <v>0</v>
      </c>
      <c r="X89">
        <f t="shared" si="16"/>
        <v>1</v>
      </c>
      <c r="Z89">
        <f t="shared" si="17"/>
        <v>1</v>
      </c>
    </row>
    <row r="90" spans="1:26">
      <c r="A90" s="38">
        <v>19</v>
      </c>
      <c r="B90" s="39">
        <v>20</v>
      </c>
      <c r="J90" s="39">
        <v>20</v>
      </c>
      <c r="K90">
        <f t="shared" si="9"/>
        <v>1</v>
      </c>
      <c r="L90">
        <f t="shared" si="10"/>
        <v>0</v>
      </c>
      <c r="M90" s="38">
        <v>19</v>
      </c>
      <c r="O90" s="39">
        <v>20</v>
      </c>
      <c r="P90" s="29">
        <f t="shared" si="11"/>
        <v>0</v>
      </c>
      <c r="Q90" s="29">
        <f t="shared" si="12"/>
        <v>1</v>
      </c>
      <c r="R90" s="38">
        <v>19</v>
      </c>
      <c r="T90">
        <f t="shared" si="13"/>
        <v>0</v>
      </c>
      <c r="U90" s="44">
        <f t="shared" si="14"/>
        <v>0</v>
      </c>
      <c r="W90">
        <f t="shared" si="15"/>
        <v>1</v>
      </c>
      <c r="X90">
        <f t="shared" si="16"/>
        <v>0</v>
      </c>
      <c r="Z90">
        <f t="shared" si="17"/>
        <v>1</v>
      </c>
    </row>
    <row r="91" spans="1:26">
      <c r="A91" s="38">
        <v>14</v>
      </c>
      <c r="B91" s="39">
        <v>22</v>
      </c>
      <c r="J91" s="39">
        <v>22</v>
      </c>
      <c r="K91">
        <f t="shared" si="9"/>
        <v>1</v>
      </c>
      <c r="L91">
        <f t="shared" si="10"/>
        <v>0</v>
      </c>
      <c r="M91" s="38">
        <v>14</v>
      </c>
      <c r="O91" s="39">
        <v>22</v>
      </c>
      <c r="P91" s="29">
        <f t="shared" si="11"/>
        <v>0</v>
      </c>
      <c r="Q91" s="29">
        <f t="shared" si="12"/>
        <v>1</v>
      </c>
      <c r="R91" s="38">
        <v>14</v>
      </c>
      <c r="T91">
        <f t="shared" si="13"/>
        <v>0</v>
      </c>
      <c r="U91" s="44">
        <f t="shared" si="14"/>
        <v>0</v>
      </c>
      <c r="W91">
        <f t="shared" si="15"/>
        <v>1</v>
      </c>
      <c r="X91">
        <f t="shared" si="16"/>
        <v>0</v>
      </c>
      <c r="Z91">
        <f t="shared" si="17"/>
        <v>1</v>
      </c>
    </row>
    <row r="92" spans="1:26">
      <c r="A92" s="38">
        <v>27</v>
      </c>
      <c r="B92" s="39">
        <v>17</v>
      </c>
      <c r="J92" s="39">
        <v>17</v>
      </c>
      <c r="K92">
        <f t="shared" si="9"/>
        <v>0</v>
      </c>
      <c r="L92">
        <f t="shared" si="10"/>
        <v>1</v>
      </c>
      <c r="M92" s="38">
        <v>27</v>
      </c>
      <c r="O92" s="39">
        <v>17</v>
      </c>
      <c r="P92" s="29">
        <f t="shared" si="11"/>
        <v>1</v>
      </c>
      <c r="Q92" s="29">
        <f t="shared" si="12"/>
        <v>0</v>
      </c>
      <c r="R92" s="38">
        <v>27</v>
      </c>
      <c r="T92">
        <f t="shared" si="13"/>
        <v>0</v>
      </c>
      <c r="U92" s="44">
        <f t="shared" si="14"/>
        <v>1</v>
      </c>
      <c r="W92">
        <f t="shared" si="15"/>
        <v>0</v>
      </c>
      <c r="X92">
        <f t="shared" si="16"/>
        <v>0</v>
      </c>
      <c r="Z92">
        <f t="shared" si="17"/>
        <v>1</v>
      </c>
    </row>
    <row r="93" spans="1:26">
      <c r="A93" s="38">
        <v>20</v>
      </c>
      <c r="B93" s="39">
        <v>16</v>
      </c>
      <c r="J93" s="39">
        <v>16</v>
      </c>
      <c r="K93">
        <f t="shared" si="9"/>
        <v>1</v>
      </c>
      <c r="L93">
        <f t="shared" si="10"/>
        <v>0</v>
      </c>
      <c r="M93" s="38">
        <v>20</v>
      </c>
      <c r="O93" s="39">
        <v>16</v>
      </c>
      <c r="P93" s="29">
        <f t="shared" si="11"/>
        <v>1</v>
      </c>
      <c r="Q93" s="29">
        <f t="shared" si="12"/>
        <v>0</v>
      </c>
      <c r="R93" s="38">
        <v>20</v>
      </c>
      <c r="T93">
        <f t="shared" si="13"/>
        <v>1</v>
      </c>
      <c r="U93" s="44">
        <f t="shared" si="14"/>
        <v>0</v>
      </c>
      <c r="W93">
        <f t="shared" si="15"/>
        <v>0</v>
      </c>
      <c r="X93">
        <f t="shared" si="16"/>
        <v>0</v>
      </c>
      <c r="Z93">
        <f t="shared" si="17"/>
        <v>1</v>
      </c>
    </row>
    <row r="94" spans="1:26">
      <c r="A94" s="38">
        <v>15</v>
      </c>
      <c r="B94" s="39">
        <v>21</v>
      </c>
      <c r="J94" s="39">
        <v>21</v>
      </c>
      <c r="K94">
        <f t="shared" si="9"/>
        <v>1</v>
      </c>
      <c r="L94">
        <f t="shared" si="10"/>
        <v>0</v>
      </c>
      <c r="M94" s="38">
        <v>15</v>
      </c>
      <c r="O94" s="39">
        <v>21</v>
      </c>
      <c r="P94" s="29">
        <f t="shared" si="11"/>
        <v>0</v>
      </c>
      <c r="Q94" s="29">
        <f t="shared" si="12"/>
        <v>1</v>
      </c>
      <c r="R94" s="38">
        <v>15</v>
      </c>
      <c r="T94">
        <f t="shared" si="13"/>
        <v>0</v>
      </c>
      <c r="U94" s="44">
        <f t="shared" si="14"/>
        <v>0</v>
      </c>
      <c r="W94">
        <f t="shared" si="15"/>
        <v>1</v>
      </c>
      <c r="X94">
        <f t="shared" si="16"/>
        <v>0</v>
      </c>
      <c r="Z94">
        <f t="shared" si="17"/>
        <v>1</v>
      </c>
    </row>
    <row r="95" spans="1:26">
      <c r="A95" s="38">
        <v>20</v>
      </c>
      <c r="B95" s="39">
        <v>23</v>
      </c>
      <c r="J95" s="39">
        <v>23</v>
      </c>
      <c r="K95">
        <f t="shared" si="9"/>
        <v>1</v>
      </c>
      <c r="L95">
        <f t="shared" si="10"/>
        <v>0</v>
      </c>
      <c r="M95" s="38">
        <v>20</v>
      </c>
      <c r="O95" s="39">
        <v>23</v>
      </c>
      <c r="P95" s="29">
        <f t="shared" si="11"/>
        <v>0</v>
      </c>
      <c r="Q95" s="29">
        <f t="shared" si="12"/>
        <v>1</v>
      </c>
      <c r="R95" s="38">
        <v>20</v>
      </c>
      <c r="T95">
        <f t="shared" si="13"/>
        <v>0</v>
      </c>
      <c r="U95" s="44">
        <f t="shared" si="14"/>
        <v>0</v>
      </c>
      <c r="W95">
        <f t="shared" si="15"/>
        <v>1</v>
      </c>
      <c r="X95">
        <f t="shared" si="16"/>
        <v>0</v>
      </c>
      <c r="Z95">
        <f t="shared" si="17"/>
        <v>1</v>
      </c>
    </row>
    <row r="96" spans="1:26">
      <c r="A96" s="38">
        <v>14</v>
      </c>
      <c r="B96" s="39">
        <v>19</v>
      </c>
      <c r="J96" s="39">
        <v>19</v>
      </c>
      <c r="K96">
        <f t="shared" si="9"/>
        <v>1</v>
      </c>
      <c r="L96">
        <f t="shared" si="10"/>
        <v>0</v>
      </c>
      <c r="M96" s="38">
        <v>14</v>
      </c>
      <c r="O96" s="39">
        <v>19</v>
      </c>
      <c r="P96" s="29">
        <f t="shared" si="11"/>
        <v>0</v>
      </c>
      <c r="Q96" s="29">
        <f t="shared" si="12"/>
        <v>1</v>
      </c>
      <c r="R96" s="38">
        <v>14</v>
      </c>
      <c r="T96">
        <f t="shared" si="13"/>
        <v>0</v>
      </c>
      <c r="U96" s="44">
        <f t="shared" si="14"/>
        <v>0</v>
      </c>
      <c r="W96">
        <f t="shared" si="15"/>
        <v>1</v>
      </c>
      <c r="X96">
        <f t="shared" si="16"/>
        <v>0</v>
      </c>
      <c r="Z96">
        <f t="shared" si="17"/>
        <v>1</v>
      </c>
    </row>
    <row r="97" spans="1:26">
      <c r="A97" s="38">
        <v>22</v>
      </c>
      <c r="B97" s="39">
        <v>21</v>
      </c>
      <c r="J97" s="39">
        <v>21</v>
      </c>
      <c r="K97">
        <f t="shared" si="9"/>
        <v>0</v>
      </c>
      <c r="L97">
        <f t="shared" si="10"/>
        <v>1</v>
      </c>
      <c r="M97" s="38">
        <v>22</v>
      </c>
      <c r="O97" s="39">
        <v>21</v>
      </c>
      <c r="P97" s="29">
        <f t="shared" si="11"/>
        <v>0</v>
      </c>
      <c r="Q97" s="29">
        <f t="shared" si="12"/>
        <v>1</v>
      </c>
      <c r="R97" s="38">
        <v>22</v>
      </c>
      <c r="T97">
        <f t="shared" si="13"/>
        <v>0</v>
      </c>
      <c r="U97" s="44">
        <f t="shared" si="14"/>
        <v>0</v>
      </c>
      <c r="W97">
        <f t="shared" si="15"/>
        <v>0</v>
      </c>
      <c r="X97">
        <f t="shared" si="16"/>
        <v>1</v>
      </c>
      <c r="Z97">
        <f t="shared" si="17"/>
        <v>1</v>
      </c>
    </row>
    <row r="98" spans="1:26">
      <c r="A98" s="38">
        <v>17</v>
      </c>
      <c r="B98" s="39">
        <v>19</v>
      </c>
      <c r="J98" s="39">
        <v>19</v>
      </c>
      <c r="K98">
        <f t="shared" si="9"/>
        <v>1</v>
      </c>
      <c r="L98">
        <f t="shared" si="10"/>
        <v>0</v>
      </c>
      <c r="M98" s="38">
        <v>17</v>
      </c>
      <c r="O98" s="39">
        <v>19</v>
      </c>
      <c r="P98" s="29">
        <f t="shared" si="11"/>
        <v>0</v>
      </c>
      <c r="Q98" s="29">
        <f t="shared" si="12"/>
        <v>1</v>
      </c>
      <c r="R98" s="38">
        <v>17</v>
      </c>
      <c r="T98">
        <f t="shared" si="13"/>
        <v>0</v>
      </c>
      <c r="U98" s="44">
        <f t="shared" si="14"/>
        <v>0</v>
      </c>
      <c r="W98">
        <f t="shared" si="15"/>
        <v>1</v>
      </c>
      <c r="X98">
        <f t="shared" si="16"/>
        <v>0</v>
      </c>
      <c r="Z98">
        <f t="shared" si="17"/>
        <v>1</v>
      </c>
    </row>
    <row r="99" spans="1:26">
      <c r="A99" s="38">
        <v>22</v>
      </c>
      <c r="B99" s="39">
        <v>18</v>
      </c>
      <c r="J99" s="39">
        <v>18</v>
      </c>
      <c r="K99">
        <f t="shared" si="9"/>
        <v>0</v>
      </c>
      <c r="L99">
        <f t="shared" si="10"/>
        <v>1</v>
      </c>
      <c r="M99" s="38">
        <v>22</v>
      </c>
      <c r="O99" s="39">
        <v>18</v>
      </c>
      <c r="P99" s="29">
        <f t="shared" si="11"/>
        <v>1</v>
      </c>
      <c r="Q99" s="29">
        <f t="shared" si="12"/>
        <v>0</v>
      </c>
      <c r="R99" s="38">
        <v>22</v>
      </c>
      <c r="T99">
        <f t="shared" si="13"/>
        <v>0</v>
      </c>
      <c r="U99" s="44">
        <f t="shared" si="14"/>
        <v>1</v>
      </c>
      <c r="W99">
        <f t="shared" si="15"/>
        <v>0</v>
      </c>
      <c r="X99">
        <f t="shared" si="16"/>
        <v>0</v>
      </c>
      <c r="Z99">
        <f t="shared" si="17"/>
        <v>1</v>
      </c>
    </row>
    <row r="100" spans="1:26">
      <c r="A100" s="38">
        <v>15</v>
      </c>
      <c r="B100" s="39">
        <v>12</v>
      </c>
      <c r="J100" s="39">
        <v>12</v>
      </c>
      <c r="K100">
        <f t="shared" si="9"/>
        <v>1</v>
      </c>
      <c r="L100">
        <f t="shared" si="10"/>
        <v>0</v>
      </c>
      <c r="M100" s="38">
        <v>15</v>
      </c>
      <c r="O100" s="39">
        <v>12</v>
      </c>
      <c r="P100" s="29">
        <f t="shared" si="11"/>
        <v>1</v>
      </c>
      <c r="Q100" s="29">
        <f t="shared" si="12"/>
        <v>0</v>
      </c>
      <c r="R100" s="38">
        <v>15</v>
      </c>
      <c r="T100">
        <f t="shared" si="13"/>
        <v>1</v>
      </c>
      <c r="U100" s="44">
        <f t="shared" si="14"/>
        <v>0</v>
      </c>
      <c r="W100">
        <f t="shared" si="15"/>
        <v>0</v>
      </c>
      <c r="X100">
        <f t="shared" si="16"/>
        <v>0</v>
      </c>
      <c r="Z100">
        <f t="shared" si="17"/>
        <v>1</v>
      </c>
    </row>
    <row r="101" spans="1:26">
      <c r="A101" s="38">
        <v>21</v>
      </c>
      <c r="B101" s="39">
        <v>22</v>
      </c>
      <c r="J101" s="39">
        <v>22</v>
      </c>
      <c r="K101">
        <f t="shared" si="9"/>
        <v>0</v>
      </c>
      <c r="L101">
        <f t="shared" si="10"/>
        <v>1</v>
      </c>
      <c r="M101" s="38">
        <v>21</v>
      </c>
      <c r="O101" s="39">
        <v>22</v>
      </c>
      <c r="P101" s="29">
        <f t="shared" si="11"/>
        <v>0</v>
      </c>
      <c r="Q101" s="29">
        <f t="shared" si="12"/>
        <v>1</v>
      </c>
      <c r="R101" s="38">
        <v>21</v>
      </c>
      <c r="T101">
        <f t="shared" si="13"/>
        <v>0</v>
      </c>
      <c r="U101" s="44">
        <f t="shared" si="14"/>
        <v>0</v>
      </c>
      <c r="W101">
        <f t="shared" si="15"/>
        <v>0</v>
      </c>
      <c r="X101">
        <f t="shared" si="16"/>
        <v>1</v>
      </c>
      <c r="Z101">
        <f t="shared" si="17"/>
        <v>1</v>
      </c>
    </row>
    <row r="102" spans="1:26">
      <c r="A102" s="38">
        <v>17</v>
      </c>
      <c r="B102" s="39">
        <v>22</v>
      </c>
      <c r="J102" s="39">
        <v>22</v>
      </c>
      <c r="K102">
        <f t="shared" si="9"/>
        <v>1</v>
      </c>
      <c r="L102">
        <f t="shared" si="10"/>
        <v>0</v>
      </c>
      <c r="M102" s="38">
        <v>17</v>
      </c>
      <c r="O102" s="39">
        <v>22</v>
      </c>
      <c r="P102" s="29">
        <f t="shared" si="11"/>
        <v>0</v>
      </c>
      <c r="Q102" s="29">
        <f t="shared" si="12"/>
        <v>1</v>
      </c>
      <c r="R102" s="38">
        <v>17</v>
      </c>
      <c r="T102">
        <f t="shared" si="13"/>
        <v>0</v>
      </c>
      <c r="U102" s="44">
        <f t="shared" si="14"/>
        <v>0</v>
      </c>
      <c r="W102">
        <f t="shared" si="15"/>
        <v>1</v>
      </c>
      <c r="X102">
        <f t="shared" si="16"/>
        <v>0</v>
      </c>
      <c r="Z102">
        <f t="shared" si="17"/>
        <v>1</v>
      </c>
    </row>
    <row r="103" spans="1:26">
      <c r="A103" s="38">
        <v>13</v>
      </c>
      <c r="B103" s="39">
        <v>12</v>
      </c>
      <c r="J103" s="39">
        <v>12</v>
      </c>
      <c r="K103">
        <f t="shared" si="9"/>
        <v>1</v>
      </c>
      <c r="L103">
        <f t="shared" si="10"/>
        <v>0</v>
      </c>
      <c r="M103" s="38">
        <v>13</v>
      </c>
      <c r="O103" s="39">
        <v>12</v>
      </c>
      <c r="P103" s="29">
        <f t="shared" si="11"/>
        <v>1</v>
      </c>
      <c r="Q103" s="29">
        <f t="shared" si="12"/>
        <v>0</v>
      </c>
      <c r="R103" s="38">
        <v>13</v>
      </c>
      <c r="T103">
        <f t="shared" si="13"/>
        <v>1</v>
      </c>
      <c r="U103" s="44">
        <f t="shared" si="14"/>
        <v>0</v>
      </c>
      <c r="W103">
        <f t="shared" si="15"/>
        <v>0</v>
      </c>
      <c r="X103">
        <f t="shared" si="16"/>
        <v>0</v>
      </c>
      <c r="Z103">
        <f t="shared" si="17"/>
        <v>1</v>
      </c>
    </row>
    <row r="104" spans="1:26">
      <c r="A104" s="38">
        <v>18</v>
      </c>
      <c r="B104" s="39">
        <v>21</v>
      </c>
      <c r="J104" s="39">
        <v>21</v>
      </c>
      <c r="K104">
        <f t="shared" si="9"/>
        <v>1</v>
      </c>
      <c r="L104">
        <f t="shared" si="10"/>
        <v>0</v>
      </c>
      <c r="M104" s="38">
        <v>18</v>
      </c>
      <c r="O104" s="39">
        <v>21</v>
      </c>
      <c r="P104" s="29">
        <f t="shared" si="11"/>
        <v>0</v>
      </c>
      <c r="Q104" s="29">
        <f t="shared" si="12"/>
        <v>1</v>
      </c>
      <c r="R104" s="38">
        <v>18</v>
      </c>
      <c r="T104">
        <f t="shared" si="13"/>
        <v>0</v>
      </c>
      <c r="U104" s="44">
        <f t="shared" si="14"/>
        <v>0</v>
      </c>
      <c r="W104">
        <f t="shared" si="15"/>
        <v>1</v>
      </c>
      <c r="X104">
        <f t="shared" si="16"/>
        <v>0</v>
      </c>
      <c r="Z104">
        <f t="shared" si="17"/>
        <v>1</v>
      </c>
    </row>
    <row r="105" spans="1:26">
      <c r="A105" s="38">
        <v>24</v>
      </c>
      <c r="B105" s="39">
        <v>23</v>
      </c>
      <c r="J105" s="39">
        <v>23</v>
      </c>
      <c r="K105">
        <f t="shared" si="9"/>
        <v>0</v>
      </c>
      <c r="L105">
        <f t="shared" si="10"/>
        <v>1</v>
      </c>
      <c r="M105" s="38">
        <v>24</v>
      </c>
      <c r="O105" s="39">
        <v>23</v>
      </c>
      <c r="P105" s="29">
        <f t="shared" si="11"/>
        <v>0</v>
      </c>
      <c r="Q105" s="29">
        <f t="shared" si="12"/>
        <v>1</v>
      </c>
      <c r="R105" s="38">
        <v>24</v>
      </c>
      <c r="T105">
        <f t="shared" si="13"/>
        <v>0</v>
      </c>
      <c r="U105" s="44">
        <f t="shared" si="14"/>
        <v>0</v>
      </c>
      <c r="W105">
        <f t="shared" si="15"/>
        <v>0</v>
      </c>
      <c r="X105">
        <f t="shared" si="16"/>
        <v>1</v>
      </c>
      <c r="Z105">
        <f t="shared" si="17"/>
        <v>1</v>
      </c>
    </row>
    <row r="106" spans="1:26">
      <c r="A106" s="38">
        <v>11</v>
      </c>
      <c r="B106" s="39">
        <v>23</v>
      </c>
      <c r="J106" s="39">
        <v>23</v>
      </c>
      <c r="K106">
        <f t="shared" si="9"/>
        <v>1</v>
      </c>
      <c r="L106">
        <f t="shared" si="10"/>
        <v>0</v>
      </c>
      <c r="M106" s="38">
        <v>11</v>
      </c>
      <c r="O106" s="39">
        <v>23</v>
      </c>
      <c r="P106" s="29">
        <f t="shared" si="11"/>
        <v>0</v>
      </c>
      <c r="Q106" s="29">
        <f t="shared" si="12"/>
        <v>1</v>
      </c>
      <c r="R106" s="38">
        <v>11</v>
      </c>
      <c r="T106">
        <f t="shared" si="13"/>
        <v>0</v>
      </c>
      <c r="U106" s="44">
        <f t="shared" si="14"/>
        <v>0</v>
      </c>
      <c r="W106">
        <f t="shared" si="15"/>
        <v>1</v>
      </c>
      <c r="X106">
        <f t="shared" si="16"/>
        <v>0</v>
      </c>
      <c r="Z106">
        <f t="shared" si="17"/>
        <v>1</v>
      </c>
    </row>
    <row r="107" spans="1:26">
      <c r="A107" s="38">
        <v>15</v>
      </c>
      <c r="B107" s="39">
        <v>13</v>
      </c>
      <c r="J107" s="39">
        <v>13</v>
      </c>
      <c r="K107">
        <f t="shared" si="9"/>
        <v>1</v>
      </c>
      <c r="L107">
        <f t="shared" si="10"/>
        <v>0</v>
      </c>
      <c r="M107" s="38">
        <v>15</v>
      </c>
      <c r="O107" s="39">
        <v>13</v>
      </c>
      <c r="P107" s="29">
        <f t="shared" si="11"/>
        <v>1</v>
      </c>
      <c r="Q107" s="29">
        <f t="shared" si="12"/>
        <v>0</v>
      </c>
      <c r="R107" s="38">
        <v>15</v>
      </c>
      <c r="T107">
        <f t="shared" si="13"/>
        <v>1</v>
      </c>
      <c r="U107" s="44">
        <f t="shared" si="14"/>
        <v>0</v>
      </c>
      <c r="W107">
        <f t="shared" si="15"/>
        <v>0</v>
      </c>
      <c r="X107">
        <f t="shared" si="16"/>
        <v>0</v>
      </c>
      <c r="Z107">
        <f t="shared" si="17"/>
        <v>1</v>
      </c>
    </row>
    <row r="108" spans="1:26">
      <c r="A108" s="38">
        <v>31</v>
      </c>
      <c r="B108" s="39">
        <v>20</v>
      </c>
      <c r="J108" s="39">
        <v>20</v>
      </c>
      <c r="K108">
        <f t="shared" si="9"/>
        <v>0</v>
      </c>
      <c r="L108">
        <f t="shared" si="10"/>
        <v>1</v>
      </c>
      <c r="M108" s="38">
        <v>31</v>
      </c>
      <c r="O108" s="39">
        <v>20</v>
      </c>
      <c r="P108" s="29">
        <f t="shared" si="11"/>
        <v>0</v>
      </c>
      <c r="Q108" s="29">
        <f t="shared" si="12"/>
        <v>1</v>
      </c>
      <c r="R108" s="38">
        <v>31</v>
      </c>
      <c r="T108">
        <f t="shared" si="13"/>
        <v>0</v>
      </c>
      <c r="U108" s="44">
        <f t="shared" si="14"/>
        <v>0</v>
      </c>
      <c r="W108">
        <f t="shared" si="15"/>
        <v>0</v>
      </c>
      <c r="X108">
        <f t="shared" si="16"/>
        <v>1</v>
      </c>
      <c r="Z108">
        <f t="shared" si="17"/>
        <v>1</v>
      </c>
    </row>
    <row r="109" spans="1:26">
      <c r="A109" s="38">
        <v>18</v>
      </c>
      <c r="B109" s="39">
        <v>23</v>
      </c>
      <c r="J109" s="39">
        <v>23</v>
      </c>
      <c r="K109">
        <f t="shared" si="9"/>
        <v>1</v>
      </c>
      <c r="L109">
        <f t="shared" si="10"/>
        <v>0</v>
      </c>
      <c r="M109" s="38">
        <v>18</v>
      </c>
      <c r="O109" s="39">
        <v>23</v>
      </c>
      <c r="P109" s="29">
        <f t="shared" si="11"/>
        <v>0</v>
      </c>
      <c r="Q109" s="29">
        <f t="shared" si="12"/>
        <v>1</v>
      </c>
      <c r="R109" s="38">
        <v>18</v>
      </c>
      <c r="T109">
        <f t="shared" si="13"/>
        <v>0</v>
      </c>
      <c r="U109" s="44">
        <f t="shared" si="14"/>
        <v>0</v>
      </c>
      <c r="W109">
        <f t="shared" si="15"/>
        <v>1</v>
      </c>
      <c r="X109">
        <f t="shared" si="16"/>
        <v>0</v>
      </c>
      <c r="Z109">
        <f t="shared" si="17"/>
        <v>1</v>
      </c>
    </row>
    <row r="110" spans="1:26">
      <c r="A110" s="38">
        <v>32</v>
      </c>
      <c r="B110" s="39">
        <v>18</v>
      </c>
      <c r="J110" s="39">
        <v>18</v>
      </c>
      <c r="K110">
        <f t="shared" si="9"/>
        <v>0</v>
      </c>
      <c r="L110">
        <f t="shared" si="10"/>
        <v>1</v>
      </c>
      <c r="M110" s="38">
        <v>32</v>
      </c>
      <c r="O110" s="39">
        <v>18</v>
      </c>
      <c r="P110" s="29">
        <f t="shared" si="11"/>
        <v>1</v>
      </c>
      <c r="Q110" s="29">
        <f t="shared" si="12"/>
        <v>0</v>
      </c>
      <c r="R110" s="38">
        <v>32</v>
      </c>
      <c r="T110">
        <f t="shared" si="13"/>
        <v>0</v>
      </c>
      <c r="U110" s="44">
        <f t="shared" si="14"/>
        <v>1</v>
      </c>
      <c r="W110">
        <f t="shared" si="15"/>
        <v>0</v>
      </c>
      <c r="X110">
        <f t="shared" si="16"/>
        <v>0</v>
      </c>
      <c r="Z110">
        <f t="shared" si="17"/>
        <v>1</v>
      </c>
    </row>
    <row r="111" spans="1:26">
      <c r="A111" s="38">
        <v>15</v>
      </c>
      <c r="B111" s="39">
        <v>16</v>
      </c>
      <c r="J111" s="39">
        <v>16</v>
      </c>
      <c r="K111">
        <f t="shared" si="9"/>
        <v>1</v>
      </c>
      <c r="L111">
        <f t="shared" si="10"/>
        <v>0</v>
      </c>
      <c r="M111" s="38">
        <v>15</v>
      </c>
      <c r="O111" s="39">
        <v>16</v>
      </c>
      <c r="P111" s="29">
        <f t="shared" si="11"/>
        <v>1</v>
      </c>
      <c r="Q111" s="29">
        <f t="shared" si="12"/>
        <v>0</v>
      </c>
      <c r="R111" s="38">
        <v>15</v>
      </c>
      <c r="T111">
        <f t="shared" si="13"/>
        <v>1</v>
      </c>
      <c r="U111" s="44">
        <f t="shared" si="14"/>
        <v>0</v>
      </c>
      <c r="W111">
        <f t="shared" si="15"/>
        <v>0</v>
      </c>
      <c r="X111">
        <f t="shared" si="16"/>
        <v>0</v>
      </c>
      <c r="Z111">
        <f t="shared" si="17"/>
        <v>1</v>
      </c>
    </row>
    <row r="112" spans="1:26">
      <c r="A112" s="38">
        <v>24</v>
      </c>
      <c r="B112" s="39">
        <v>22</v>
      </c>
      <c r="J112" s="39">
        <v>22</v>
      </c>
      <c r="K112">
        <f t="shared" si="9"/>
        <v>0</v>
      </c>
      <c r="L112">
        <f t="shared" si="10"/>
        <v>1</v>
      </c>
      <c r="M112" s="38">
        <v>24</v>
      </c>
      <c r="O112" s="39">
        <v>22</v>
      </c>
      <c r="P112" s="29">
        <f t="shared" si="11"/>
        <v>0</v>
      </c>
      <c r="Q112" s="29">
        <f t="shared" si="12"/>
        <v>1</v>
      </c>
      <c r="R112" s="38">
        <v>24</v>
      </c>
      <c r="T112">
        <f t="shared" si="13"/>
        <v>0</v>
      </c>
      <c r="U112" s="44">
        <f t="shared" si="14"/>
        <v>0</v>
      </c>
      <c r="W112">
        <f t="shared" si="15"/>
        <v>0</v>
      </c>
      <c r="X112">
        <f t="shared" si="16"/>
        <v>1</v>
      </c>
      <c r="Z112">
        <f t="shared" si="17"/>
        <v>1</v>
      </c>
    </row>
    <row r="113" spans="1:26">
      <c r="A113" s="38">
        <v>24</v>
      </c>
      <c r="B113" s="39">
        <v>20</v>
      </c>
      <c r="J113" s="39">
        <v>20</v>
      </c>
      <c r="K113">
        <f t="shared" si="9"/>
        <v>0</v>
      </c>
      <c r="L113">
        <f t="shared" si="10"/>
        <v>1</v>
      </c>
      <c r="M113" s="38">
        <v>24</v>
      </c>
      <c r="O113" s="39">
        <v>20</v>
      </c>
      <c r="P113" s="29">
        <f t="shared" si="11"/>
        <v>0</v>
      </c>
      <c r="Q113" s="29">
        <f t="shared" si="12"/>
        <v>1</v>
      </c>
      <c r="R113" s="38">
        <v>24</v>
      </c>
      <c r="T113">
        <f t="shared" si="13"/>
        <v>0</v>
      </c>
      <c r="U113" s="44">
        <f t="shared" si="14"/>
        <v>0</v>
      </c>
      <c r="W113">
        <f t="shared" si="15"/>
        <v>0</v>
      </c>
      <c r="X113">
        <f t="shared" si="16"/>
        <v>1</v>
      </c>
      <c r="Z113">
        <f t="shared" si="17"/>
        <v>1</v>
      </c>
    </row>
    <row r="114" spans="1:26">
      <c r="A114" s="38">
        <v>18</v>
      </c>
      <c r="B114" s="39">
        <v>17</v>
      </c>
      <c r="J114" s="39">
        <v>17</v>
      </c>
      <c r="K114">
        <f t="shared" si="9"/>
        <v>1</v>
      </c>
      <c r="L114">
        <f t="shared" si="10"/>
        <v>0</v>
      </c>
      <c r="M114" s="38">
        <v>18</v>
      </c>
      <c r="O114" s="39">
        <v>17</v>
      </c>
      <c r="P114" s="29">
        <f t="shared" si="11"/>
        <v>1</v>
      </c>
      <c r="Q114" s="29">
        <f t="shared" si="12"/>
        <v>0</v>
      </c>
      <c r="R114" s="38">
        <v>18</v>
      </c>
      <c r="T114">
        <f t="shared" si="13"/>
        <v>1</v>
      </c>
      <c r="U114" s="44">
        <f t="shared" si="14"/>
        <v>0</v>
      </c>
      <c r="W114">
        <f t="shared" si="15"/>
        <v>0</v>
      </c>
      <c r="X114">
        <f t="shared" si="16"/>
        <v>0</v>
      </c>
      <c r="Z114">
        <f t="shared" si="17"/>
        <v>1</v>
      </c>
    </row>
    <row r="115" spans="1:26">
      <c r="A115" s="38">
        <v>29</v>
      </c>
      <c r="B115" s="39">
        <v>21</v>
      </c>
      <c r="J115" s="39">
        <v>21</v>
      </c>
      <c r="K115">
        <f t="shared" si="9"/>
        <v>0</v>
      </c>
      <c r="L115">
        <f t="shared" si="10"/>
        <v>1</v>
      </c>
      <c r="M115" s="38">
        <v>29</v>
      </c>
      <c r="O115" s="39">
        <v>21</v>
      </c>
      <c r="P115" s="29">
        <f t="shared" si="11"/>
        <v>0</v>
      </c>
      <c r="Q115" s="29">
        <f t="shared" si="12"/>
        <v>1</v>
      </c>
      <c r="R115" s="38">
        <v>29</v>
      </c>
      <c r="T115">
        <f t="shared" si="13"/>
        <v>0</v>
      </c>
      <c r="U115" s="44">
        <f t="shared" si="14"/>
        <v>0</v>
      </c>
      <c r="W115">
        <f t="shared" si="15"/>
        <v>0</v>
      </c>
      <c r="X115">
        <f t="shared" si="16"/>
        <v>1</v>
      </c>
      <c r="Z115">
        <f t="shared" si="17"/>
        <v>1</v>
      </c>
    </row>
    <row r="116" spans="1:26">
      <c r="A116" s="38">
        <v>22</v>
      </c>
      <c r="B116" s="39">
        <v>9</v>
      </c>
      <c r="J116" s="39">
        <v>9</v>
      </c>
      <c r="K116">
        <f t="shared" si="9"/>
        <v>0</v>
      </c>
      <c r="L116">
        <f t="shared" si="10"/>
        <v>1</v>
      </c>
      <c r="M116" s="38">
        <v>22</v>
      </c>
      <c r="O116" s="39">
        <v>9</v>
      </c>
      <c r="P116" s="29">
        <f t="shared" si="11"/>
        <v>1</v>
      </c>
      <c r="Q116" s="29">
        <f t="shared" si="12"/>
        <v>0</v>
      </c>
      <c r="R116" s="38">
        <v>22</v>
      </c>
      <c r="T116">
        <f t="shared" si="13"/>
        <v>0</v>
      </c>
      <c r="U116" s="44">
        <f t="shared" si="14"/>
        <v>1</v>
      </c>
      <c r="W116">
        <f t="shared" si="15"/>
        <v>0</v>
      </c>
      <c r="X116">
        <f t="shared" si="16"/>
        <v>0</v>
      </c>
      <c r="Z116">
        <f t="shared" si="17"/>
        <v>1</v>
      </c>
    </row>
    <row r="117" spans="1:26">
      <c r="A117" s="38">
        <v>34</v>
      </c>
      <c r="B117" s="39">
        <v>18</v>
      </c>
      <c r="J117" s="39">
        <v>18</v>
      </c>
      <c r="K117">
        <f t="shared" si="9"/>
        <v>0</v>
      </c>
      <c r="L117">
        <f t="shared" si="10"/>
        <v>1</v>
      </c>
      <c r="M117" s="38">
        <v>34</v>
      </c>
      <c r="O117" s="39">
        <v>18</v>
      </c>
      <c r="P117" s="29">
        <f t="shared" si="11"/>
        <v>1</v>
      </c>
      <c r="Q117" s="29">
        <f t="shared" si="12"/>
        <v>0</v>
      </c>
      <c r="R117" s="38">
        <v>34</v>
      </c>
      <c r="T117">
        <f t="shared" si="13"/>
        <v>0</v>
      </c>
      <c r="U117" s="44">
        <f t="shared" si="14"/>
        <v>1</v>
      </c>
      <c r="W117">
        <f t="shared" si="15"/>
        <v>0</v>
      </c>
      <c r="X117">
        <f t="shared" si="16"/>
        <v>0</v>
      </c>
      <c r="Z117">
        <f t="shared" si="17"/>
        <v>1</v>
      </c>
    </row>
    <row r="118" spans="1:26">
      <c r="A118" s="38">
        <v>27</v>
      </c>
      <c r="B118" s="39">
        <v>16</v>
      </c>
      <c r="J118" s="39">
        <v>16</v>
      </c>
      <c r="K118">
        <f t="shared" si="9"/>
        <v>0</v>
      </c>
      <c r="L118">
        <f t="shared" si="10"/>
        <v>1</v>
      </c>
      <c r="M118" s="38">
        <v>27</v>
      </c>
      <c r="O118" s="39">
        <v>16</v>
      </c>
      <c r="P118" s="29">
        <f t="shared" si="11"/>
        <v>1</v>
      </c>
      <c r="Q118" s="29">
        <f t="shared" si="12"/>
        <v>0</v>
      </c>
      <c r="R118" s="38">
        <v>27</v>
      </c>
      <c r="T118">
        <f t="shared" si="13"/>
        <v>0</v>
      </c>
      <c r="U118" s="44">
        <f t="shared" si="14"/>
        <v>1</v>
      </c>
      <c r="W118">
        <f t="shared" si="15"/>
        <v>0</v>
      </c>
      <c r="X118">
        <f t="shared" si="16"/>
        <v>0</v>
      </c>
      <c r="Z118">
        <f t="shared" si="17"/>
        <v>1</v>
      </c>
    </row>
    <row r="119" spans="1:26">
      <c r="A119" s="38">
        <v>12</v>
      </c>
      <c r="B119" s="39">
        <v>17</v>
      </c>
      <c r="J119" s="39">
        <v>17</v>
      </c>
      <c r="K119">
        <f t="shared" si="9"/>
        <v>1</v>
      </c>
      <c r="L119">
        <f t="shared" si="10"/>
        <v>0</v>
      </c>
      <c r="M119" s="38">
        <v>12</v>
      </c>
      <c r="O119" s="39">
        <v>17</v>
      </c>
      <c r="P119" s="29">
        <f t="shared" si="11"/>
        <v>1</v>
      </c>
      <c r="Q119" s="29">
        <f t="shared" si="12"/>
        <v>0</v>
      </c>
      <c r="R119" s="38">
        <v>12</v>
      </c>
      <c r="T119">
        <f t="shared" si="13"/>
        <v>1</v>
      </c>
      <c r="U119" s="44">
        <f t="shared" si="14"/>
        <v>0</v>
      </c>
      <c r="W119">
        <f t="shared" si="15"/>
        <v>0</v>
      </c>
      <c r="X119">
        <f t="shared" si="16"/>
        <v>0</v>
      </c>
      <c r="Z119">
        <f t="shared" si="17"/>
        <v>1</v>
      </c>
    </row>
    <row r="120" spans="1:26">
      <c r="A120" s="38">
        <v>21</v>
      </c>
      <c r="B120" s="39">
        <v>14</v>
      </c>
      <c r="J120" s="39">
        <v>14</v>
      </c>
      <c r="K120">
        <f t="shared" si="9"/>
        <v>0</v>
      </c>
      <c r="L120">
        <f t="shared" si="10"/>
        <v>1</v>
      </c>
      <c r="M120" s="38">
        <v>21</v>
      </c>
      <c r="O120" s="39">
        <v>14</v>
      </c>
      <c r="P120" s="29">
        <f t="shared" si="11"/>
        <v>1</v>
      </c>
      <c r="Q120" s="29">
        <f t="shared" si="12"/>
        <v>0</v>
      </c>
      <c r="R120" s="38">
        <v>21</v>
      </c>
      <c r="T120">
        <f t="shared" si="13"/>
        <v>0</v>
      </c>
      <c r="U120" s="44">
        <f t="shared" si="14"/>
        <v>1</v>
      </c>
      <c r="W120">
        <f t="shared" si="15"/>
        <v>0</v>
      </c>
      <c r="X120">
        <f t="shared" si="16"/>
        <v>0</v>
      </c>
      <c r="Z120">
        <f t="shared" si="17"/>
        <v>1</v>
      </c>
    </row>
    <row r="121" spans="1:26">
      <c r="A121" s="38">
        <v>23</v>
      </c>
      <c r="B121" s="39">
        <v>21</v>
      </c>
      <c r="J121" s="39">
        <v>21</v>
      </c>
      <c r="K121">
        <f t="shared" si="9"/>
        <v>0</v>
      </c>
      <c r="L121">
        <f t="shared" si="10"/>
        <v>1</v>
      </c>
      <c r="M121" s="38">
        <v>23</v>
      </c>
      <c r="O121" s="39">
        <v>21</v>
      </c>
      <c r="P121" s="29">
        <f t="shared" si="11"/>
        <v>0</v>
      </c>
      <c r="Q121" s="29">
        <f t="shared" si="12"/>
        <v>1</v>
      </c>
      <c r="R121" s="38">
        <v>23</v>
      </c>
      <c r="T121">
        <f t="shared" si="13"/>
        <v>0</v>
      </c>
      <c r="U121" s="44">
        <f t="shared" si="14"/>
        <v>0</v>
      </c>
      <c r="W121">
        <f t="shared" si="15"/>
        <v>0</v>
      </c>
      <c r="X121">
        <f t="shared" si="16"/>
        <v>1</v>
      </c>
      <c r="Z121">
        <f t="shared" si="17"/>
        <v>1</v>
      </c>
    </row>
    <row r="122" spans="1:26">
      <c r="A122" s="38">
        <v>16</v>
      </c>
      <c r="B122" s="39">
        <v>19</v>
      </c>
      <c r="J122" s="39">
        <v>19</v>
      </c>
      <c r="K122">
        <f t="shared" si="9"/>
        <v>1</v>
      </c>
      <c r="L122">
        <f t="shared" si="10"/>
        <v>0</v>
      </c>
      <c r="M122" s="38">
        <v>16</v>
      </c>
      <c r="O122" s="39">
        <v>19</v>
      </c>
      <c r="P122" s="29">
        <f t="shared" si="11"/>
        <v>0</v>
      </c>
      <c r="Q122" s="29">
        <f t="shared" si="12"/>
        <v>1</v>
      </c>
      <c r="R122" s="38">
        <v>16</v>
      </c>
      <c r="T122">
        <f t="shared" si="13"/>
        <v>0</v>
      </c>
      <c r="U122" s="44">
        <f t="shared" si="14"/>
        <v>0</v>
      </c>
      <c r="W122">
        <f t="shared" si="15"/>
        <v>1</v>
      </c>
      <c r="X122">
        <f t="shared" si="16"/>
        <v>0</v>
      </c>
      <c r="Z122">
        <f t="shared" si="17"/>
        <v>1</v>
      </c>
    </row>
    <row r="123" spans="1:26">
      <c r="A123" s="38">
        <v>18</v>
      </c>
      <c r="B123" s="39">
        <v>17</v>
      </c>
      <c r="J123" s="39">
        <v>17</v>
      </c>
      <c r="K123">
        <f t="shared" si="9"/>
        <v>1</v>
      </c>
      <c r="L123">
        <f t="shared" si="10"/>
        <v>0</v>
      </c>
      <c r="M123" s="38">
        <v>18</v>
      </c>
      <c r="O123" s="39">
        <v>17</v>
      </c>
      <c r="P123" s="29">
        <f t="shared" si="11"/>
        <v>1</v>
      </c>
      <c r="Q123" s="29">
        <f t="shared" si="12"/>
        <v>0</v>
      </c>
      <c r="R123" s="38">
        <v>18</v>
      </c>
      <c r="T123">
        <f t="shared" si="13"/>
        <v>1</v>
      </c>
      <c r="U123" s="44">
        <f t="shared" si="14"/>
        <v>0</v>
      </c>
      <c r="W123">
        <f t="shared" si="15"/>
        <v>0</v>
      </c>
      <c r="X123">
        <f t="shared" si="16"/>
        <v>0</v>
      </c>
      <c r="Z123">
        <f t="shared" si="17"/>
        <v>1</v>
      </c>
    </row>
    <row r="124" spans="1:26">
      <c r="A124" s="38">
        <v>20</v>
      </c>
      <c r="B124" s="39">
        <v>9</v>
      </c>
      <c r="J124" s="39">
        <v>9</v>
      </c>
      <c r="K124">
        <f t="shared" si="9"/>
        <v>1</v>
      </c>
      <c r="L124">
        <f t="shared" si="10"/>
        <v>0</v>
      </c>
      <c r="M124" s="38">
        <v>20</v>
      </c>
      <c r="O124" s="39">
        <v>9</v>
      </c>
      <c r="P124" s="29">
        <f t="shared" si="11"/>
        <v>1</v>
      </c>
      <c r="Q124" s="29">
        <f t="shared" si="12"/>
        <v>0</v>
      </c>
      <c r="R124" s="38">
        <v>20</v>
      </c>
      <c r="T124">
        <f t="shared" si="13"/>
        <v>1</v>
      </c>
      <c r="U124" s="44">
        <f t="shared" si="14"/>
        <v>0</v>
      </c>
      <c r="W124">
        <f t="shared" si="15"/>
        <v>0</v>
      </c>
      <c r="X124">
        <f t="shared" si="16"/>
        <v>0</v>
      </c>
      <c r="Z124">
        <f t="shared" si="17"/>
        <v>1</v>
      </c>
    </row>
    <row r="125" spans="1:26">
      <c r="A125" s="38">
        <v>12</v>
      </c>
      <c r="B125" s="39">
        <v>18</v>
      </c>
      <c r="J125" s="39">
        <v>18</v>
      </c>
      <c r="K125">
        <f t="shared" si="9"/>
        <v>1</v>
      </c>
      <c r="L125">
        <f t="shared" si="10"/>
        <v>0</v>
      </c>
      <c r="M125" s="38">
        <v>12</v>
      </c>
      <c r="O125" s="39">
        <v>18</v>
      </c>
      <c r="P125" s="29">
        <f t="shared" si="11"/>
        <v>1</v>
      </c>
      <c r="Q125" s="29">
        <f t="shared" si="12"/>
        <v>0</v>
      </c>
      <c r="R125" s="38">
        <v>12</v>
      </c>
      <c r="T125">
        <f t="shared" si="13"/>
        <v>1</v>
      </c>
      <c r="U125" s="44">
        <f t="shared" si="14"/>
        <v>0</v>
      </c>
      <c r="W125">
        <f t="shared" si="15"/>
        <v>0</v>
      </c>
      <c r="X125">
        <f t="shared" si="16"/>
        <v>0</v>
      </c>
      <c r="Z125">
        <f t="shared" si="17"/>
        <v>1</v>
      </c>
    </row>
    <row r="126" spans="1:26">
      <c r="A126" s="38">
        <v>21</v>
      </c>
      <c r="B126" s="39">
        <v>19</v>
      </c>
      <c r="J126" s="39">
        <v>19</v>
      </c>
      <c r="K126">
        <f t="shared" si="9"/>
        <v>0</v>
      </c>
      <c r="L126">
        <f t="shared" si="10"/>
        <v>1</v>
      </c>
      <c r="M126" s="38">
        <v>21</v>
      </c>
      <c r="O126" s="39">
        <v>19</v>
      </c>
      <c r="P126" s="29">
        <f t="shared" si="11"/>
        <v>0</v>
      </c>
      <c r="Q126" s="29">
        <f t="shared" si="12"/>
        <v>1</v>
      </c>
      <c r="R126" s="38">
        <v>21</v>
      </c>
      <c r="T126">
        <f t="shared" si="13"/>
        <v>0</v>
      </c>
      <c r="U126" s="44">
        <f t="shared" si="14"/>
        <v>0</v>
      </c>
      <c r="W126">
        <f t="shared" si="15"/>
        <v>0</v>
      </c>
      <c r="X126">
        <f t="shared" si="16"/>
        <v>1</v>
      </c>
      <c r="Z126">
        <f t="shared" si="17"/>
        <v>1</v>
      </c>
    </row>
    <row r="127" spans="1:26">
      <c r="A127" s="38">
        <v>18</v>
      </c>
      <c r="B127" s="39">
        <v>12</v>
      </c>
      <c r="J127" s="39">
        <v>12</v>
      </c>
      <c r="K127">
        <f t="shared" si="9"/>
        <v>1</v>
      </c>
      <c r="L127">
        <f t="shared" si="10"/>
        <v>0</v>
      </c>
      <c r="M127" s="38">
        <v>18</v>
      </c>
      <c r="O127" s="39">
        <v>12</v>
      </c>
      <c r="P127" s="29">
        <f t="shared" si="11"/>
        <v>1</v>
      </c>
      <c r="Q127" s="29">
        <f t="shared" si="12"/>
        <v>0</v>
      </c>
      <c r="R127" s="38">
        <v>18</v>
      </c>
      <c r="T127">
        <f t="shared" si="13"/>
        <v>1</v>
      </c>
      <c r="U127" s="44">
        <f t="shared" si="14"/>
        <v>0</v>
      </c>
      <c r="W127">
        <f t="shared" si="15"/>
        <v>0</v>
      </c>
      <c r="X127">
        <f t="shared" si="16"/>
        <v>0</v>
      </c>
      <c r="Z127">
        <f t="shared" si="17"/>
        <v>1</v>
      </c>
    </row>
    <row r="128" spans="1:26">
      <c r="A128" s="38">
        <v>30</v>
      </c>
      <c r="B128" s="39">
        <v>19</v>
      </c>
      <c r="J128" s="39">
        <v>19</v>
      </c>
      <c r="K128">
        <f t="shared" si="9"/>
        <v>0</v>
      </c>
      <c r="L128">
        <f t="shared" si="10"/>
        <v>1</v>
      </c>
      <c r="M128" s="38">
        <v>30</v>
      </c>
      <c r="O128" s="39">
        <v>19</v>
      </c>
      <c r="P128" s="29">
        <f t="shared" si="11"/>
        <v>0</v>
      </c>
      <c r="Q128" s="29">
        <f t="shared" si="12"/>
        <v>1</v>
      </c>
      <c r="R128" s="38">
        <v>30</v>
      </c>
      <c r="T128">
        <f t="shared" si="13"/>
        <v>0</v>
      </c>
      <c r="U128" s="44">
        <f t="shared" si="14"/>
        <v>0</v>
      </c>
      <c r="W128">
        <f t="shared" si="15"/>
        <v>0</v>
      </c>
      <c r="X128">
        <f t="shared" si="16"/>
        <v>1</v>
      </c>
      <c r="Z128">
        <f t="shared" si="17"/>
        <v>1</v>
      </c>
    </row>
    <row r="129" spans="1:26">
      <c r="A129" s="38">
        <v>12</v>
      </c>
      <c r="B129" s="39">
        <v>23</v>
      </c>
      <c r="J129" s="39">
        <v>23</v>
      </c>
      <c r="K129">
        <f t="shared" si="9"/>
        <v>1</v>
      </c>
      <c r="L129">
        <f t="shared" si="10"/>
        <v>0</v>
      </c>
      <c r="M129" s="38">
        <v>12</v>
      </c>
      <c r="O129" s="39">
        <v>23</v>
      </c>
      <c r="P129" s="29">
        <f t="shared" si="11"/>
        <v>0</v>
      </c>
      <c r="Q129" s="29">
        <f t="shared" si="12"/>
        <v>1</v>
      </c>
      <c r="R129" s="38">
        <v>12</v>
      </c>
      <c r="T129">
        <f t="shared" si="13"/>
        <v>0</v>
      </c>
      <c r="U129" s="44">
        <f t="shared" si="14"/>
        <v>0</v>
      </c>
      <c r="W129">
        <f t="shared" si="15"/>
        <v>1</v>
      </c>
      <c r="X129">
        <f t="shared" si="16"/>
        <v>0</v>
      </c>
      <c r="Z129">
        <f t="shared" si="17"/>
        <v>1</v>
      </c>
    </row>
    <row r="130" spans="1:26">
      <c r="A130" s="38">
        <v>23</v>
      </c>
      <c r="B130" s="39">
        <v>20</v>
      </c>
      <c r="J130" s="39">
        <v>20</v>
      </c>
      <c r="K130">
        <f t="shared" si="9"/>
        <v>0</v>
      </c>
      <c r="L130">
        <f t="shared" si="10"/>
        <v>1</v>
      </c>
      <c r="M130" s="38">
        <v>23</v>
      </c>
      <c r="O130" s="39">
        <v>20</v>
      </c>
      <c r="P130" s="29">
        <f t="shared" si="11"/>
        <v>0</v>
      </c>
      <c r="Q130" s="29">
        <f t="shared" si="12"/>
        <v>1</v>
      </c>
      <c r="R130" s="38">
        <v>23</v>
      </c>
      <c r="T130">
        <f t="shared" si="13"/>
        <v>0</v>
      </c>
      <c r="U130" s="44">
        <f t="shared" si="14"/>
        <v>0</v>
      </c>
      <c r="W130">
        <f t="shared" si="15"/>
        <v>0</v>
      </c>
      <c r="X130">
        <f t="shared" si="16"/>
        <v>1</v>
      </c>
      <c r="Z130">
        <f t="shared" si="17"/>
        <v>1</v>
      </c>
    </row>
    <row r="131" spans="1:26">
      <c r="A131" s="38">
        <v>20</v>
      </c>
      <c r="B131" s="39">
        <v>14</v>
      </c>
      <c r="J131" s="39">
        <v>14</v>
      </c>
      <c r="K131">
        <f t="shared" si="9"/>
        <v>1</v>
      </c>
      <c r="L131">
        <f t="shared" si="10"/>
        <v>0</v>
      </c>
      <c r="M131" s="38">
        <v>20</v>
      </c>
      <c r="O131" s="39">
        <v>14</v>
      </c>
      <c r="P131" s="29">
        <f t="shared" si="11"/>
        <v>1</v>
      </c>
      <c r="Q131" s="29">
        <f t="shared" si="12"/>
        <v>0</v>
      </c>
      <c r="R131" s="38">
        <v>20</v>
      </c>
      <c r="T131">
        <f t="shared" si="13"/>
        <v>1</v>
      </c>
      <c r="U131" s="44">
        <f t="shared" si="14"/>
        <v>0</v>
      </c>
      <c r="W131">
        <f t="shared" si="15"/>
        <v>0</v>
      </c>
      <c r="X131">
        <f t="shared" si="16"/>
        <v>0</v>
      </c>
      <c r="Z131">
        <f t="shared" si="17"/>
        <v>1</v>
      </c>
    </row>
    <row r="132" spans="1:26">
      <c r="A132" s="38">
        <v>25</v>
      </c>
      <c r="B132" s="39">
        <v>17</v>
      </c>
      <c r="J132" s="39">
        <v>17</v>
      </c>
      <c r="K132">
        <f t="shared" ref="K132:K170" si="18">IF(M132&lt;=20,1,0)</f>
        <v>0</v>
      </c>
      <c r="L132">
        <f t="shared" ref="L132:L170" si="19">IF(M132&lt;=20,0,1)</f>
        <v>1</v>
      </c>
      <c r="M132" s="38">
        <v>25</v>
      </c>
      <c r="O132" s="39">
        <v>17</v>
      </c>
      <c r="P132" s="29">
        <f t="shared" ref="P132:P170" si="20">IF(O132&lt;=18,1,0)</f>
        <v>1</v>
      </c>
      <c r="Q132" s="29">
        <f t="shared" ref="Q132:Q170" si="21">IF(O132&lt;=18,0,1)</f>
        <v>0</v>
      </c>
      <c r="R132" s="38">
        <v>25</v>
      </c>
      <c r="T132">
        <f t="shared" si="13"/>
        <v>0</v>
      </c>
      <c r="U132" s="44">
        <f t="shared" si="14"/>
        <v>1</v>
      </c>
      <c r="W132">
        <f t="shared" si="15"/>
        <v>0</v>
      </c>
      <c r="X132">
        <f t="shared" si="16"/>
        <v>0</v>
      </c>
      <c r="Z132">
        <f t="shared" si="17"/>
        <v>1</v>
      </c>
    </row>
    <row r="133" spans="1:26">
      <c r="A133" s="38">
        <v>24</v>
      </c>
      <c r="B133" s="39">
        <v>14</v>
      </c>
      <c r="J133" s="39">
        <v>14</v>
      </c>
      <c r="K133">
        <f t="shared" si="18"/>
        <v>0</v>
      </c>
      <c r="L133">
        <f t="shared" si="19"/>
        <v>1</v>
      </c>
      <c r="M133" s="38">
        <v>24</v>
      </c>
      <c r="O133" s="39">
        <v>14</v>
      </c>
      <c r="P133" s="29">
        <f t="shared" si="20"/>
        <v>1</v>
      </c>
      <c r="Q133" s="29">
        <f t="shared" si="21"/>
        <v>0</v>
      </c>
      <c r="R133" s="38">
        <v>24</v>
      </c>
      <c r="T133">
        <f t="shared" si="13"/>
        <v>0</v>
      </c>
      <c r="U133" s="44">
        <f t="shared" si="14"/>
        <v>1</v>
      </c>
      <c r="W133">
        <f t="shared" si="15"/>
        <v>0</v>
      </c>
      <c r="X133">
        <f t="shared" si="16"/>
        <v>0</v>
      </c>
      <c r="Z133">
        <f t="shared" si="17"/>
        <v>1</v>
      </c>
    </row>
    <row r="134" spans="1:26">
      <c r="A134" s="38">
        <v>32</v>
      </c>
      <c r="B134" s="39">
        <v>6</v>
      </c>
      <c r="J134" s="39">
        <v>6</v>
      </c>
      <c r="K134">
        <f t="shared" si="18"/>
        <v>0</v>
      </c>
      <c r="L134">
        <f t="shared" si="19"/>
        <v>1</v>
      </c>
      <c r="M134" s="38">
        <v>32</v>
      </c>
      <c r="O134" s="39">
        <v>6</v>
      </c>
      <c r="P134" s="29">
        <f t="shared" si="20"/>
        <v>1</v>
      </c>
      <c r="Q134" s="29">
        <f t="shared" si="21"/>
        <v>0</v>
      </c>
      <c r="R134" s="38">
        <v>32</v>
      </c>
      <c r="T134">
        <f t="shared" si="13"/>
        <v>0</v>
      </c>
      <c r="U134" s="44">
        <f t="shared" si="14"/>
        <v>1</v>
      </c>
      <c r="W134">
        <f t="shared" si="15"/>
        <v>0</v>
      </c>
      <c r="X134">
        <f t="shared" si="16"/>
        <v>0</v>
      </c>
      <c r="Z134">
        <f t="shared" si="17"/>
        <v>1</v>
      </c>
    </row>
    <row r="135" spans="1:26">
      <c r="A135" s="38">
        <v>12</v>
      </c>
      <c r="B135" s="39">
        <v>19</v>
      </c>
      <c r="J135" s="39">
        <v>19</v>
      </c>
      <c r="K135">
        <f t="shared" si="18"/>
        <v>1</v>
      </c>
      <c r="L135">
        <f t="shared" si="19"/>
        <v>0</v>
      </c>
      <c r="M135" s="38">
        <v>12</v>
      </c>
      <c r="O135" s="39">
        <v>19</v>
      </c>
      <c r="P135" s="29">
        <f t="shared" si="20"/>
        <v>0</v>
      </c>
      <c r="Q135" s="29">
        <f t="shared" si="21"/>
        <v>1</v>
      </c>
      <c r="R135" s="38">
        <v>12</v>
      </c>
      <c r="T135">
        <f t="shared" si="13"/>
        <v>0</v>
      </c>
      <c r="U135" s="44">
        <f t="shared" si="14"/>
        <v>0</v>
      </c>
      <c r="W135">
        <f t="shared" si="15"/>
        <v>1</v>
      </c>
      <c r="X135">
        <f t="shared" si="16"/>
        <v>0</v>
      </c>
      <c r="Z135">
        <f t="shared" si="17"/>
        <v>1</v>
      </c>
    </row>
    <row r="136" spans="1:26">
      <c r="A136" s="38">
        <v>27</v>
      </c>
      <c r="B136" s="39">
        <v>17</v>
      </c>
      <c r="J136" s="39">
        <v>17</v>
      </c>
      <c r="K136">
        <f t="shared" si="18"/>
        <v>0</v>
      </c>
      <c r="L136">
        <f t="shared" si="19"/>
        <v>1</v>
      </c>
      <c r="M136" s="38">
        <v>27</v>
      </c>
      <c r="O136" s="39">
        <v>17</v>
      </c>
      <c r="P136" s="29">
        <f t="shared" si="20"/>
        <v>1</v>
      </c>
      <c r="Q136" s="29">
        <f t="shared" si="21"/>
        <v>0</v>
      </c>
      <c r="R136" s="38">
        <v>27</v>
      </c>
      <c r="T136">
        <f t="shared" si="13"/>
        <v>0</v>
      </c>
      <c r="U136" s="44">
        <f t="shared" si="14"/>
        <v>1</v>
      </c>
      <c r="W136">
        <f t="shared" si="15"/>
        <v>0</v>
      </c>
      <c r="X136">
        <f t="shared" si="16"/>
        <v>0</v>
      </c>
      <c r="Z136">
        <f t="shared" si="17"/>
        <v>1</v>
      </c>
    </row>
    <row r="137" spans="1:26">
      <c r="A137" s="38">
        <v>18</v>
      </c>
      <c r="B137" s="39">
        <v>25</v>
      </c>
      <c r="J137" s="39">
        <v>25</v>
      </c>
      <c r="K137">
        <f t="shared" si="18"/>
        <v>1</v>
      </c>
      <c r="L137">
        <f t="shared" si="19"/>
        <v>0</v>
      </c>
      <c r="M137" s="38">
        <v>18</v>
      </c>
      <c r="O137" s="39">
        <v>25</v>
      </c>
      <c r="P137" s="29">
        <f t="shared" si="20"/>
        <v>0</v>
      </c>
      <c r="Q137" s="29">
        <f t="shared" si="21"/>
        <v>1</v>
      </c>
      <c r="R137" s="38">
        <v>18</v>
      </c>
      <c r="T137">
        <f t="shared" ref="T137:T170" si="22">IF(AND(K137=1,P137=1),1,0)</f>
        <v>0</v>
      </c>
      <c r="U137" s="44">
        <f t="shared" ref="U137:U170" si="23">IF(AND(L137=1,P137=1),1,0)</f>
        <v>0</v>
      </c>
      <c r="W137">
        <f t="shared" ref="W137:W170" si="24">IF(AND(K137=1,Q137=1),1,0)</f>
        <v>1</v>
      </c>
      <c r="X137">
        <f t="shared" ref="X137:X170" si="25">IF(AND(L137=1,Q137=1),1,0)</f>
        <v>0</v>
      </c>
      <c r="Z137">
        <f t="shared" ref="Z137:Z170" si="26">SUM(T137:X137)</f>
        <v>1</v>
      </c>
    </row>
    <row r="138" spans="1:26">
      <c r="A138" s="38">
        <v>22</v>
      </c>
      <c r="B138" s="39">
        <v>22</v>
      </c>
      <c r="J138" s="39">
        <v>22</v>
      </c>
      <c r="K138">
        <f t="shared" si="18"/>
        <v>0</v>
      </c>
      <c r="L138">
        <f t="shared" si="19"/>
        <v>1</v>
      </c>
      <c r="M138" s="38">
        <v>22</v>
      </c>
      <c r="O138" s="39">
        <v>22</v>
      </c>
      <c r="P138" s="29">
        <f t="shared" si="20"/>
        <v>0</v>
      </c>
      <c r="Q138" s="29">
        <f t="shared" si="21"/>
        <v>1</v>
      </c>
      <c r="R138" s="38">
        <v>22</v>
      </c>
      <c r="T138">
        <f t="shared" si="22"/>
        <v>0</v>
      </c>
      <c r="U138" s="44">
        <f t="shared" si="23"/>
        <v>0</v>
      </c>
      <c r="W138">
        <f t="shared" si="24"/>
        <v>0</v>
      </c>
      <c r="X138">
        <f t="shared" si="25"/>
        <v>1</v>
      </c>
      <c r="Z138">
        <f t="shared" si="26"/>
        <v>1</v>
      </c>
    </row>
    <row r="139" spans="1:26">
      <c r="A139" s="38">
        <v>29</v>
      </c>
      <c r="B139" s="39">
        <v>15</v>
      </c>
      <c r="J139" s="39">
        <v>15</v>
      </c>
      <c r="K139">
        <f t="shared" si="18"/>
        <v>0</v>
      </c>
      <c r="L139">
        <f t="shared" si="19"/>
        <v>1</v>
      </c>
      <c r="M139" s="38">
        <v>29</v>
      </c>
      <c r="O139" s="39">
        <v>15</v>
      </c>
      <c r="P139" s="29">
        <f t="shared" si="20"/>
        <v>1</v>
      </c>
      <c r="Q139" s="29">
        <f t="shared" si="21"/>
        <v>0</v>
      </c>
      <c r="R139" s="38">
        <v>29</v>
      </c>
      <c r="T139">
        <f t="shared" si="22"/>
        <v>0</v>
      </c>
      <c r="U139" s="44">
        <f t="shared" si="23"/>
        <v>1</v>
      </c>
      <c r="W139">
        <f t="shared" si="24"/>
        <v>0</v>
      </c>
      <c r="X139">
        <f t="shared" si="25"/>
        <v>0</v>
      </c>
      <c r="Z139">
        <f t="shared" si="26"/>
        <v>1</v>
      </c>
    </row>
    <row r="140" spans="1:26">
      <c r="A140" s="38">
        <v>26</v>
      </c>
      <c r="B140" s="39">
        <v>15</v>
      </c>
      <c r="J140" s="39">
        <v>15</v>
      </c>
      <c r="K140">
        <f t="shared" si="18"/>
        <v>0</v>
      </c>
      <c r="L140">
        <f t="shared" si="19"/>
        <v>1</v>
      </c>
      <c r="M140" s="38">
        <v>26</v>
      </c>
      <c r="O140" s="39">
        <v>15</v>
      </c>
      <c r="P140" s="29">
        <f t="shared" si="20"/>
        <v>1</v>
      </c>
      <c r="Q140" s="29">
        <f t="shared" si="21"/>
        <v>0</v>
      </c>
      <c r="R140" s="38">
        <v>26</v>
      </c>
      <c r="T140">
        <f t="shared" si="22"/>
        <v>0</v>
      </c>
      <c r="U140" s="44">
        <f t="shared" si="23"/>
        <v>1</v>
      </c>
      <c r="W140">
        <f t="shared" si="24"/>
        <v>0</v>
      </c>
      <c r="X140">
        <f t="shared" si="25"/>
        <v>0</v>
      </c>
      <c r="Z140">
        <f t="shared" si="26"/>
        <v>1</v>
      </c>
    </row>
    <row r="141" spans="1:26">
      <c r="A141" s="38">
        <v>22</v>
      </c>
      <c r="B141" s="39">
        <v>13</v>
      </c>
      <c r="J141" s="39">
        <v>13</v>
      </c>
      <c r="K141">
        <f t="shared" si="18"/>
        <v>0</v>
      </c>
      <c r="L141">
        <f t="shared" si="19"/>
        <v>1</v>
      </c>
      <c r="M141" s="38">
        <v>22</v>
      </c>
      <c r="O141" s="39">
        <v>13</v>
      </c>
      <c r="P141" s="29">
        <f t="shared" si="20"/>
        <v>1</v>
      </c>
      <c r="Q141" s="29">
        <f t="shared" si="21"/>
        <v>0</v>
      </c>
      <c r="R141" s="38">
        <v>22</v>
      </c>
      <c r="T141">
        <f t="shared" si="22"/>
        <v>0</v>
      </c>
      <c r="U141" s="44">
        <f t="shared" si="23"/>
        <v>1</v>
      </c>
      <c r="W141">
        <f t="shared" si="24"/>
        <v>0</v>
      </c>
      <c r="X141">
        <f t="shared" si="25"/>
        <v>0</v>
      </c>
      <c r="Z141">
        <f t="shared" si="26"/>
        <v>1</v>
      </c>
    </row>
    <row r="142" spans="1:26">
      <c r="A142" s="38">
        <v>17</v>
      </c>
      <c r="B142" s="39">
        <v>21</v>
      </c>
      <c r="J142" s="39">
        <v>21</v>
      </c>
      <c r="K142">
        <f t="shared" si="18"/>
        <v>1</v>
      </c>
      <c r="L142">
        <f t="shared" si="19"/>
        <v>0</v>
      </c>
      <c r="M142" s="38">
        <v>17</v>
      </c>
      <c r="O142" s="39">
        <v>21</v>
      </c>
      <c r="P142" s="29">
        <f t="shared" si="20"/>
        <v>0</v>
      </c>
      <c r="Q142" s="29">
        <f t="shared" si="21"/>
        <v>1</v>
      </c>
      <c r="R142" s="38">
        <v>17</v>
      </c>
      <c r="T142">
        <f t="shared" si="22"/>
        <v>0</v>
      </c>
      <c r="U142" s="44">
        <f t="shared" si="23"/>
        <v>0</v>
      </c>
      <c r="W142">
        <f t="shared" si="24"/>
        <v>1</v>
      </c>
      <c r="X142">
        <f t="shared" si="25"/>
        <v>0</v>
      </c>
      <c r="Z142">
        <f t="shared" si="26"/>
        <v>1</v>
      </c>
    </row>
    <row r="143" spans="1:26">
      <c r="A143" s="38">
        <v>21</v>
      </c>
      <c r="B143" s="39">
        <v>19</v>
      </c>
      <c r="J143" s="39">
        <v>19</v>
      </c>
      <c r="K143">
        <f t="shared" si="18"/>
        <v>0</v>
      </c>
      <c r="L143">
        <f t="shared" si="19"/>
        <v>1</v>
      </c>
      <c r="M143" s="38">
        <v>21</v>
      </c>
      <c r="O143" s="39">
        <v>19</v>
      </c>
      <c r="P143" s="29">
        <f t="shared" si="20"/>
        <v>0</v>
      </c>
      <c r="Q143" s="29">
        <f t="shared" si="21"/>
        <v>1</v>
      </c>
      <c r="R143" s="38">
        <v>21</v>
      </c>
      <c r="T143">
        <f t="shared" si="22"/>
        <v>0</v>
      </c>
      <c r="U143" s="44">
        <f t="shared" si="23"/>
        <v>0</v>
      </c>
      <c r="W143">
        <f t="shared" si="24"/>
        <v>0</v>
      </c>
      <c r="X143">
        <f t="shared" si="25"/>
        <v>1</v>
      </c>
      <c r="Z143">
        <f t="shared" si="26"/>
        <v>1</v>
      </c>
    </row>
    <row r="144" spans="1:26">
      <c r="A144" s="38">
        <v>21</v>
      </c>
      <c r="B144" s="39">
        <v>22</v>
      </c>
      <c r="J144" s="39">
        <v>22</v>
      </c>
      <c r="K144">
        <f t="shared" si="18"/>
        <v>0</v>
      </c>
      <c r="L144">
        <f t="shared" si="19"/>
        <v>1</v>
      </c>
      <c r="M144" s="38">
        <v>21</v>
      </c>
      <c r="O144" s="39">
        <v>22</v>
      </c>
      <c r="P144" s="29">
        <f t="shared" si="20"/>
        <v>0</v>
      </c>
      <c r="Q144" s="29">
        <f t="shared" si="21"/>
        <v>1</v>
      </c>
      <c r="R144" s="38">
        <v>21</v>
      </c>
      <c r="T144">
        <f t="shared" si="22"/>
        <v>0</v>
      </c>
      <c r="U144" s="44">
        <f t="shared" si="23"/>
        <v>0</v>
      </c>
      <c r="W144">
        <f t="shared" si="24"/>
        <v>0</v>
      </c>
      <c r="X144">
        <f t="shared" si="25"/>
        <v>1</v>
      </c>
      <c r="Z144">
        <f t="shared" si="26"/>
        <v>1</v>
      </c>
    </row>
    <row r="145" spans="1:26">
      <c r="A145" s="38">
        <v>13</v>
      </c>
      <c r="B145" s="39">
        <v>23</v>
      </c>
      <c r="J145" s="39">
        <v>23</v>
      </c>
      <c r="K145">
        <f t="shared" si="18"/>
        <v>1</v>
      </c>
      <c r="L145">
        <f t="shared" si="19"/>
        <v>0</v>
      </c>
      <c r="M145" s="38">
        <v>13</v>
      </c>
      <c r="O145" s="39">
        <v>23</v>
      </c>
      <c r="P145" s="29">
        <f t="shared" si="20"/>
        <v>0</v>
      </c>
      <c r="Q145" s="29">
        <f t="shared" si="21"/>
        <v>1</v>
      </c>
      <c r="R145" s="38">
        <v>13</v>
      </c>
      <c r="T145">
        <f t="shared" si="22"/>
        <v>0</v>
      </c>
      <c r="U145" s="44">
        <f t="shared" si="23"/>
        <v>0</v>
      </c>
      <c r="W145">
        <f t="shared" si="24"/>
        <v>1</v>
      </c>
      <c r="X145">
        <f t="shared" si="25"/>
        <v>0</v>
      </c>
      <c r="Z145">
        <f t="shared" si="26"/>
        <v>1</v>
      </c>
    </row>
    <row r="146" spans="1:26">
      <c r="A146" s="38">
        <v>21</v>
      </c>
      <c r="B146" s="39">
        <v>7</v>
      </c>
      <c r="J146" s="39">
        <v>7</v>
      </c>
      <c r="K146">
        <f t="shared" si="18"/>
        <v>0</v>
      </c>
      <c r="L146">
        <f t="shared" si="19"/>
        <v>1</v>
      </c>
      <c r="M146" s="38">
        <v>21</v>
      </c>
      <c r="O146" s="39">
        <v>7</v>
      </c>
      <c r="P146" s="29">
        <f t="shared" si="20"/>
        <v>1</v>
      </c>
      <c r="Q146" s="29">
        <f t="shared" si="21"/>
        <v>0</v>
      </c>
      <c r="R146" s="38">
        <v>21</v>
      </c>
      <c r="T146">
        <f t="shared" si="22"/>
        <v>0</v>
      </c>
      <c r="U146" s="44">
        <f t="shared" si="23"/>
        <v>1</v>
      </c>
      <c r="W146">
        <f t="shared" si="24"/>
        <v>0</v>
      </c>
      <c r="X146">
        <f t="shared" si="25"/>
        <v>0</v>
      </c>
      <c r="Z146">
        <f t="shared" si="26"/>
        <v>1</v>
      </c>
    </row>
    <row r="147" spans="1:26">
      <c r="A147" s="38">
        <v>21</v>
      </c>
      <c r="B147" s="39">
        <v>20</v>
      </c>
      <c r="J147" s="39">
        <v>20</v>
      </c>
      <c r="K147">
        <f t="shared" si="18"/>
        <v>0</v>
      </c>
      <c r="L147">
        <f t="shared" si="19"/>
        <v>1</v>
      </c>
      <c r="M147" s="38">
        <v>21</v>
      </c>
      <c r="O147" s="39">
        <v>20</v>
      </c>
      <c r="P147" s="29">
        <f t="shared" si="20"/>
        <v>0</v>
      </c>
      <c r="Q147" s="29">
        <f t="shared" si="21"/>
        <v>1</v>
      </c>
      <c r="R147" s="38">
        <v>21</v>
      </c>
      <c r="T147">
        <f t="shared" si="22"/>
        <v>0</v>
      </c>
      <c r="U147" s="44">
        <f t="shared" si="23"/>
        <v>0</v>
      </c>
      <c r="W147">
        <f t="shared" si="24"/>
        <v>0</v>
      </c>
      <c r="X147">
        <f t="shared" si="25"/>
        <v>1</v>
      </c>
      <c r="Z147">
        <f t="shared" si="26"/>
        <v>1</v>
      </c>
    </row>
    <row r="148" spans="1:26">
      <c r="A148" s="38">
        <v>20</v>
      </c>
      <c r="B148" s="39">
        <v>18</v>
      </c>
      <c r="J148" s="39">
        <v>18</v>
      </c>
      <c r="K148">
        <f t="shared" si="18"/>
        <v>1</v>
      </c>
      <c r="L148">
        <f t="shared" si="19"/>
        <v>0</v>
      </c>
      <c r="M148" s="38">
        <v>20</v>
      </c>
      <c r="O148" s="39">
        <v>18</v>
      </c>
      <c r="P148" s="29">
        <f t="shared" si="20"/>
        <v>1</v>
      </c>
      <c r="Q148" s="29">
        <f t="shared" si="21"/>
        <v>0</v>
      </c>
      <c r="R148" s="38">
        <v>20</v>
      </c>
      <c r="T148">
        <f t="shared" si="22"/>
        <v>1</v>
      </c>
      <c r="U148" s="44">
        <f t="shared" si="23"/>
        <v>0</v>
      </c>
      <c r="W148">
        <f t="shared" si="24"/>
        <v>0</v>
      </c>
      <c r="X148">
        <f t="shared" si="25"/>
        <v>0</v>
      </c>
      <c r="Z148">
        <f t="shared" si="26"/>
        <v>1</v>
      </c>
    </row>
    <row r="149" spans="1:26">
      <c r="A149" s="38">
        <v>12</v>
      </c>
      <c r="B149" s="39">
        <v>21</v>
      </c>
      <c r="J149" s="39">
        <v>21</v>
      </c>
      <c r="K149">
        <f t="shared" si="18"/>
        <v>1</v>
      </c>
      <c r="L149">
        <f t="shared" si="19"/>
        <v>0</v>
      </c>
      <c r="M149" s="38">
        <v>12</v>
      </c>
      <c r="O149" s="39">
        <v>21</v>
      </c>
      <c r="P149" s="29">
        <f t="shared" si="20"/>
        <v>0</v>
      </c>
      <c r="Q149" s="29">
        <f t="shared" si="21"/>
        <v>1</v>
      </c>
      <c r="R149" s="38">
        <v>12</v>
      </c>
      <c r="T149">
        <f t="shared" si="22"/>
        <v>0</v>
      </c>
      <c r="U149" s="44">
        <f t="shared" si="23"/>
        <v>0</v>
      </c>
      <c r="W149">
        <f t="shared" si="24"/>
        <v>1</v>
      </c>
      <c r="X149">
        <f t="shared" si="25"/>
        <v>0</v>
      </c>
      <c r="Z149">
        <f t="shared" si="26"/>
        <v>1</v>
      </c>
    </row>
    <row r="150" spans="1:26">
      <c r="A150" s="38">
        <v>21</v>
      </c>
      <c r="B150" s="39">
        <v>18</v>
      </c>
      <c r="J150" s="39">
        <v>18</v>
      </c>
      <c r="K150">
        <f t="shared" si="18"/>
        <v>0</v>
      </c>
      <c r="L150">
        <f t="shared" si="19"/>
        <v>1</v>
      </c>
      <c r="M150" s="38">
        <v>21</v>
      </c>
      <c r="O150" s="39">
        <v>18</v>
      </c>
      <c r="P150" s="29">
        <f t="shared" si="20"/>
        <v>1</v>
      </c>
      <c r="Q150" s="29">
        <f t="shared" si="21"/>
        <v>0</v>
      </c>
      <c r="R150" s="38">
        <v>21</v>
      </c>
      <c r="T150">
        <f t="shared" si="22"/>
        <v>0</v>
      </c>
      <c r="U150" s="44">
        <f t="shared" si="23"/>
        <v>1</v>
      </c>
      <c r="W150">
        <f t="shared" si="24"/>
        <v>0</v>
      </c>
      <c r="X150">
        <f t="shared" si="25"/>
        <v>0</v>
      </c>
      <c r="Z150">
        <f t="shared" si="26"/>
        <v>1</v>
      </c>
    </row>
    <row r="151" spans="1:26">
      <c r="A151" s="38">
        <v>21</v>
      </c>
      <c r="B151" s="39">
        <v>19</v>
      </c>
      <c r="J151" s="39">
        <v>19</v>
      </c>
      <c r="K151">
        <f t="shared" si="18"/>
        <v>0</v>
      </c>
      <c r="L151">
        <f t="shared" si="19"/>
        <v>1</v>
      </c>
      <c r="M151" s="38">
        <v>21</v>
      </c>
      <c r="O151" s="39">
        <v>19</v>
      </c>
      <c r="P151" s="29">
        <f t="shared" si="20"/>
        <v>0</v>
      </c>
      <c r="Q151" s="29">
        <f t="shared" si="21"/>
        <v>1</v>
      </c>
      <c r="R151" s="38">
        <v>21</v>
      </c>
      <c r="T151">
        <f t="shared" si="22"/>
        <v>0</v>
      </c>
      <c r="U151" s="44">
        <f t="shared" si="23"/>
        <v>0</v>
      </c>
      <c r="W151">
        <f t="shared" si="24"/>
        <v>0</v>
      </c>
      <c r="X151">
        <f t="shared" si="25"/>
        <v>1</v>
      </c>
      <c r="Z151">
        <f t="shared" si="26"/>
        <v>1</v>
      </c>
    </row>
    <row r="152" spans="1:26">
      <c r="A152" s="38">
        <v>19</v>
      </c>
      <c r="B152" s="39">
        <v>17</v>
      </c>
      <c r="J152" s="39">
        <v>17</v>
      </c>
      <c r="K152">
        <f t="shared" si="18"/>
        <v>1</v>
      </c>
      <c r="L152">
        <f t="shared" si="19"/>
        <v>0</v>
      </c>
      <c r="M152" s="38">
        <v>19</v>
      </c>
      <c r="O152" s="39">
        <v>17</v>
      </c>
      <c r="P152" s="29">
        <f t="shared" si="20"/>
        <v>1</v>
      </c>
      <c r="Q152" s="29">
        <f t="shared" si="21"/>
        <v>0</v>
      </c>
      <c r="R152" s="38">
        <v>19</v>
      </c>
      <c r="T152">
        <f t="shared" si="22"/>
        <v>1</v>
      </c>
      <c r="U152" s="44">
        <f t="shared" si="23"/>
        <v>0</v>
      </c>
      <c r="W152">
        <f t="shared" si="24"/>
        <v>0</v>
      </c>
      <c r="X152">
        <f t="shared" si="25"/>
        <v>0</v>
      </c>
      <c r="Z152">
        <f t="shared" si="26"/>
        <v>1</v>
      </c>
    </row>
    <row r="153" spans="1:26">
      <c r="A153" s="38">
        <v>24</v>
      </c>
      <c r="B153" s="39">
        <v>18</v>
      </c>
      <c r="J153" s="39">
        <v>18</v>
      </c>
      <c r="K153">
        <f t="shared" si="18"/>
        <v>0</v>
      </c>
      <c r="L153">
        <f t="shared" si="19"/>
        <v>1</v>
      </c>
      <c r="M153" s="38">
        <v>24</v>
      </c>
      <c r="O153" s="39">
        <v>18</v>
      </c>
      <c r="P153" s="29">
        <f t="shared" si="20"/>
        <v>1</v>
      </c>
      <c r="Q153" s="29">
        <f t="shared" si="21"/>
        <v>0</v>
      </c>
      <c r="R153" s="38">
        <v>24</v>
      </c>
      <c r="T153">
        <f t="shared" si="22"/>
        <v>0</v>
      </c>
      <c r="U153" s="44">
        <f t="shared" si="23"/>
        <v>1</v>
      </c>
      <c r="W153">
        <f t="shared" si="24"/>
        <v>0</v>
      </c>
      <c r="X153">
        <f t="shared" si="25"/>
        <v>0</v>
      </c>
      <c r="Z153">
        <f t="shared" si="26"/>
        <v>1</v>
      </c>
    </row>
    <row r="154" spans="1:26">
      <c r="A154" s="38">
        <v>18</v>
      </c>
      <c r="B154" s="39">
        <v>20</v>
      </c>
      <c r="J154" s="39">
        <v>20</v>
      </c>
      <c r="K154">
        <f t="shared" si="18"/>
        <v>1</v>
      </c>
      <c r="L154">
        <f t="shared" si="19"/>
        <v>0</v>
      </c>
      <c r="M154" s="38">
        <v>18</v>
      </c>
      <c r="O154" s="39">
        <v>20</v>
      </c>
      <c r="P154" s="29">
        <f t="shared" si="20"/>
        <v>0</v>
      </c>
      <c r="Q154" s="29">
        <f t="shared" si="21"/>
        <v>1</v>
      </c>
      <c r="R154" s="38">
        <v>18</v>
      </c>
      <c r="T154">
        <f t="shared" si="22"/>
        <v>0</v>
      </c>
      <c r="U154" s="44">
        <f t="shared" si="23"/>
        <v>0</v>
      </c>
      <c r="W154">
        <f t="shared" si="24"/>
        <v>1</v>
      </c>
      <c r="X154">
        <f t="shared" si="25"/>
        <v>0</v>
      </c>
      <c r="Z154">
        <f t="shared" si="26"/>
        <v>1</v>
      </c>
    </row>
    <row r="155" spans="1:26">
      <c r="A155" s="38">
        <v>28</v>
      </c>
      <c r="B155" s="39">
        <v>17</v>
      </c>
      <c r="J155" s="39">
        <v>17</v>
      </c>
      <c r="K155">
        <f t="shared" si="18"/>
        <v>0</v>
      </c>
      <c r="L155">
        <f t="shared" si="19"/>
        <v>1</v>
      </c>
      <c r="M155" s="38">
        <v>28</v>
      </c>
      <c r="O155" s="39">
        <v>17</v>
      </c>
      <c r="P155" s="29">
        <f t="shared" si="20"/>
        <v>1</v>
      </c>
      <c r="Q155" s="29">
        <f t="shared" si="21"/>
        <v>0</v>
      </c>
      <c r="R155" s="38">
        <v>28</v>
      </c>
      <c r="T155">
        <f t="shared" si="22"/>
        <v>0</v>
      </c>
      <c r="U155" s="44">
        <f t="shared" si="23"/>
        <v>1</v>
      </c>
      <c r="W155">
        <f t="shared" si="24"/>
        <v>0</v>
      </c>
      <c r="X155">
        <f t="shared" si="25"/>
        <v>0</v>
      </c>
      <c r="Z155">
        <f t="shared" si="26"/>
        <v>1</v>
      </c>
    </row>
    <row r="156" spans="1:26">
      <c r="A156" s="38">
        <v>21</v>
      </c>
      <c r="B156" s="39">
        <v>16</v>
      </c>
      <c r="J156" s="39">
        <v>16</v>
      </c>
      <c r="K156">
        <f t="shared" si="18"/>
        <v>0</v>
      </c>
      <c r="L156">
        <f t="shared" si="19"/>
        <v>1</v>
      </c>
      <c r="M156" s="38">
        <v>21</v>
      </c>
      <c r="O156" s="39">
        <v>16</v>
      </c>
      <c r="P156" s="29">
        <f t="shared" si="20"/>
        <v>1</v>
      </c>
      <c r="Q156" s="29">
        <f t="shared" si="21"/>
        <v>0</v>
      </c>
      <c r="R156" s="38">
        <v>21</v>
      </c>
      <c r="T156">
        <f t="shared" si="22"/>
        <v>0</v>
      </c>
      <c r="U156" s="44">
        <f t="shared" si="23"/>
        <v>1</v>
      </c>
      <c r="W156">
        <f t="shared" si="24"/>
        <v>0</v>
      </c>
      <c r="X156">
        <f t="shared" si="25"/>
        <v>0</v>
      </c>
      <c r="Z156">
        <f t="shared" si="26"/>
        <v>1</v>
      </c>
    </row>
    <row r="157" spans="1:26">
      <c r="A157" s="38">
        <v>26</v>
      </c>
      <c r="B157" s="39">
        <v>17</v>
      </c>
      <c r="J157" s="39">
        <v>17</v>
      </c>
      <c r="K157">
        <f t="shared" si="18"/>
        <v>0</v>
      </c>
      <c r="L157">
        <f t="shared" si="19"/>
        <v>1</v>
      </c>
      <c r="M157" s="38">
        <v>26</v>
      </c>
      <c r="O157" s="39">
        <v>17</v>
      </c>
      <c r="P157" s="29">
        <f t="shared" si="20"/>
        <v>1</v>
      </c>
      <c r="Q157" s="29">
        <f t="shared" si="21"/>
        <v>0</v>
      </c>
      <c r="R157" s="38">
        <v>26</v>
      </c>
      <c r="T157">
        <f t="shared" si="22"/>
        <v>0</v>
      </c>
      <c r="U157" s="44">
        <f t="shared" si="23"/>
        <v>1</v>
      </c>
      <c r="W157">
        <f t="shared" si="24"/>
        <v>0</v>
      </c>
      <c r="X157">
        <f t="shared" si="25"/>
        <v>0</v>
      </c>
      <c r="Z157">
        <f t="shared" si="26"/>
        <v>1</v>
      </c>
    </row>
    <row r="158" spans="1:26">
      <c r="A158" s="38">
        <v>24</v>
      </c>
      <c r="B158" s="39">
        <v>21</v>
      </c>
      <c r="J158" s="39">
        <v>21</v>
      </c>
      <c r="K158">
        <f t="shared" si="18"/>
        <v>0</v>
      </c>
      <c r="L158">
        <f t="shared" si="19"/>
        <v>1</v>
      </c>
      <c r="M158" s="38">
        <v>24</v>
      </c>
      <c r="O158" s="39">
        <v>21</v>
      </c>
      <c r="P158" s="29">
        <f t="shared" si="20"/>
        <v>0</v>
      </c>
      <c r="Q158" s="29">
        <f t="shared" si="21"/>
        <v>1</v>
      </c>
      <c r="R158" s="38">
        <v>24</v>
      </c>
      <c r="T158">
        <f t="shared" si="22"/>
        <v>0</v>
      </c>
      <c r="U158" s="44">
        <f t="shared" si="23"/>
        <v>0</v>
      </c>
      <c r="W158">
        <f t="shared" si="24"/>
        <v>0</v>
      </c>
      <c r="X158">
        <f t="shared" si="25"/>
        <v>1</v>
      </c>
      <c r="Z158">
        <f t="shared" si="26"/>
        <v>1</v>
      </c>
    </row>
    <row r="159" spans="1:26">
      <c r="A159" s="38">
        <v>30</v>
      </c>
      <c r="B159" s="39">
        <v>20</v>
      </c>
      <c r="J159" s="39">
        <v>20</v>
      </c>
      <c r="K159">
        <f t="shared" si="18"/>
        <v>0</v>
      </c>
      <c r="L159">
        <f t="shared" si="19"/>
        <v>1</v>
      </c>
      <c r="M159" s="38">
        <v>30</v>
      </c>
      <c r="O159" s="39">
        <v>20</v>
      </c>
      <c r="P159" s="29">
        <f t="shared" si="20"/>
        <v>0</v>
      </c>
      <c r="Q159" s="29">
        <f t="shared" si="21"/>
        <v>1</v>
      </c>
      <c r="R159" s="38">
        <v>30</v>
      </c>
      <c r="T159">
        <f t="shared" si="22"/>
        <v>0</v>
      </c>
      <c r="U159" s="44">
        <f t="shared" si="23"/>
        <v>0</v>
      </c>
      <c r="W159">
        <f t="shared" si="24"/>
        <v>0</v>
      </c>
      <c r="X159">
        <f t="shared" si="25"/>
        <v>1</v>
      </c>
      <c r="Z159">
        <f t="shared" si="26"/>
        <v>1</v>
      </c>
    </row>
    <row r="160" spans="1:26">
      <c r="A160" s="38">
        <v>20</v>
      </c>
      <c r="B160" s="39">
        <v>19</v>
      </c>
      <c r="J160" s="39">
        <v>19</v>
      </c>
      <c r="K160">
        <f t="shared" si="18"/>
        <v>1</v>
      </c>
      <c r="L160">
        <f t="shared" si="19"/>
        <v>0</v>
      </c>
      <c r="M160" s="38">
        <v>20</v>
      </c>
      <c r="O160" s="39">
        <v>19</v>
      </c>
      <c r="P160" s="29">
        <f t="shared" si="20"/>
        <v>0</v>
      </c>
      <c r="Q160" s="29">
        <f t="shared" si="21"/>
        <v>1</v>
      </c>
      <c r="R160" s="38">
        <v>20</v>
      </c>
      <c r="T160">
        <f t="shared" si="22"/>
        <v>0</v>
      </c>
      <c r="U160" s="44">
        <f t="shared" si="23"/>
        <v>0</v>
      </c>
      <c r="W160">
        <f t="shared" si="24"/>
        <v>1</v>
      </c>
      <c r="X160">
        <f t="shared" si="25"/>
        <v>0</v>
      </c>
      <c r="Z160">
        <f t="shared" si="26"/>
        <v>1</v>
      </c>
    </row>
    <row r="161" spans="1:26">
      <c r="A161" s="38">
        <v>15</v>
      </c>
      <c r="B161" s="39">
        <v>17</v>
      </c>
      <c r="J161" s="39">
        <v>17</v>
      </c>
      <c r="K161">
        <f t="shared" si="18"/>
        <v>1</v>
      </c>
      <c r="L161">
        <f t="shared" si="19"/>
        <v>0</v>
      </c>
      <c r="M161" s="38">
        <v>15</v>
      </c>
      <c r="O161" s="39">
        <v>17</v>
      </c>
      <c r="P161" s="29">
        <f t="shared" si="20"/>
        <v>1</v>
      </c>
      <c r="Q161" s="29">
        <f t="shared" si="21"/>
        <v>0</v>
      </c>
      <c r="R161" s="38">
        <v>15</v>
      </c>
      <c r="T161">
        <f t="shared" si="22"/>
        <v>1</v>
      </c>
      <c r="U161" s="44">
        <f t="shared" si="23"/>
        <v>0</v>
      </c>
      <c r="W161">
        <f t="shared" si="24"/>
        <v>0</v>
      </c>
      <c r="X161">
        <f t="shared" si="25"/>
        <v>0</v>
      </c>
      <c r="Z161">
        <f t="shared" si="26"/>
        <v>1</v>
      </c>
    </row>
    <row r="162" spans="1:26">
      <c r="A162" s="38">
        <v>27</v>
      </c>
      <c r="B162" s="39">
        <v>23</v>
      </c>
      <c r="J162" s="39">
        <v>23</v>
      </c>
      <c r="K162">
        <f t="shared" si="18"/>
        <v>0</v>
      </c>
      <c r="L162">
        <f t="shared" si="19"/>
        <v>1</v>
      </c>
      <c r="M162" s="38">
        <v>27</v>
      </c>
      <c r="O162" s="39">
        <v>23</v>
      </c>
      <c r="P162" s="29">
        <f t="shared" si="20"/>
        <v>0</v>
      </c>
      <c r="Q162" s="29">
        <f t="shared" si="21"/>
        <v>1</v>
      </c>
      <c r="R162" s="38">
        <v>27</v>
      </c>
      <c r="T162">
        <f t="shared" si="22"/>
        <v>0</v>
      </c>
      <c r="U162" s="44">
        <f t="shared" si="23"/>
        <v>0</v>
      </c>
      <c r="W162">
        <f t="shared" si="24"/>
        <v>0</v>
      </c>
      <c r="X162">
        <f t="shared" si="25"/>
        <v>1</v>
      </c>
      <c r="Z162">
        <f t="shared" si="26"/>
        <v>1</v>
      </c>
    </row>
    <row r="163" spans="1:26">
      <c r="A163" s="38">
        <v>31</v>
      </c>
      <c r="B163" s="39">
        <v>18</v>
      </c>
      <c r="J163" s="39">
        <v>18</v>
      </c>
      <c r="K163">
        <f t="shared" si="18"/>
        <v>0</v>
      </c>
      <c r="L163">
        <f t="shared" si="19"/>
        <v>1</v>
      </c>
      <c r="M163" s="38">
        <v>31</v>
      </c>
      <c r="O163" s="39">
        <v>18</v>
      </c>
      <c r="P163" s="29">
        <f t="shared" si="20"/>
        <v>1</v>
      </c>
      <c r="Q163" s="29">
        <f t="shared" si="21"/>
        <v>0</v>
      </c>
      <c r="R163" s="38">
        <v>31</v>
      </c>
      <c r="T163">
        <f t="shared" si="22"/>
        <v>0</v>
      </c>
      <c r="U163" s="44">
        <f t="shared" si="23"/>
        <v>1</v>
      </c>
      <c r="W163">
        <f t="shared" si="24"/>
        <v>0</v>
      </c>
      <c r="X163">
        <f t="shared" si="25"/>
        <v>0</v>
      </c>
      <c r="Z163">
        <f t="shared" si="26"/>
        <v>1</v>
      </c>
    </row>
    <row r="164" spans="1:26">
      <c r="A164" s="38">
        <v>27</v>
      </c>
      <c r="B164" s="39">
        <v>9</v>
      </c>
      <c r="J164" s="39">
        <v>9</v>
      </c>
      <c r="K164">
        <f t="shared" si="18"/>
        <v>0</v>
      </c>
      <c r="L164">
        <f t="shared" si="19"/>
        <v>1</v>
      </c>
      <c r="M164" s="38">
        <v>27</v>
      </c>
      <c r="O164" s="39">
        <v>9</v>
      </c>
      <c r="P164" s="29">
        <f t="shared" si="20"/>
        <v>1</v>
      </c>
      <c r="Q164" s="29">
        <f t="shared" si="21"/>
        <v>0</v>
      </c>
      <c r="R164" s="38">
        <v>27</v>
      </c>
      <c r="T164">
        <f t="shared" si="22"/>
        <v>0</v>
      </c>
      <c r="U164" s="44">
        <f t="shared" si="23"/>
        <v>1</v>
      </c>
      <c r="W164">
        <f t="shared" si="24"/>
        <v>0</v>
      </c>
      <c r="X164">
        <f t="shared" si="25"/>
        <v>0</v>
      </c>
      <c r="Z164">
        <f t="shared" si="26"/>
        <v>1</v>
      </c>
    </row>
    <row r="165" spans="1:26">
      <c r="A165" s="38">
        <v>28</v>
      </c>
      <c r="B165" s="39">
        <v>13</v>
      </c>
      <c r="J165" s="39">
        <v>13</v>
      </c>
      <c r="K165">
        <f t="shared" si="18"/>
        <v>0</v>
      </c>
      <c r="L165">
        <f t="shared" si="19"/>
        <v>1</v>
      </c>
      <c r="M165" s="38">
        <v>28</v>
      </c>
      <c r="O165" s="39">
        <v>13</v>
      </c>
      <c r="P165" s="29">
        <f t="shared" si="20"/>
        <v>1</v>
      </c>
      <c r="Q165" s="29">
        <f t="shared" si="21"/>
        <v>0</v>
      </c>
      <c r="R165" s="38">
        <v>28</v>
      </c>
      <c r="T165">
        <f t="shared" si="22"/>
        <v>0</v>
      </c>
      <c r="U165" s="44">
        <f t="shared" si="23"/>
        <v>1</v>
      </c>
      <c r="W165">
        <f t="shared" si="24"/>
        <v>0</v>
      </c>
      <c r="X165">
        <f t="shared" si="25"/>
        <v>0</v>
      </c>
      <c r="Z165">
        <f t="shared" si="26"/>
        <v>1</v>
      </c>
    </row>
    <row r="166" spans="1:26">
      <c r="A166" s="38">
        <v>26</v>
      </c>
      <c r="B166" s="39">
        <v>18</v>
      </c>
      <c r="J166" s="39">
        <v>18</v>
      </c>
      <c r="K166">
        <f t="shared" si="18"/>
        <v>0</v>
      </c>
      <c r="L166">
        <f t="shared" si="19"/>
        <v>1</v>
      </c>
      <c r="M166" s="38">
        <v>26</v>
      </c>
      <c r="O166" s="39">
        <v>18</v>
      </c>
      <c r="P166" s="29">
        <f t="shared" si="20"/>
        <v>1</v>
      </c>
      <c r="Q166" s="29">
        <f t="shared" si="21"/>
        <v>0</v>
      </c>
      <c r="R166" s="38">
        <v>26</v>
      </c>
      <c r="T166">
        <f t="shared" si="22"/>
        <v>0</v>
      </c>
      <c r="U166" s="44">
        <f t="shared" si="23"/>
        <v>1</v>
      </c>
      <c r="W166">
        <f t="shared" si="24"/>
        <v>0</v>
      </c>
      <c r="X166">
        <f t="shared" si="25"/>
        <v>0</v>
      </c>
      <c r="Z166">
        <f t="shared" si="26"/>
        <v>1</v>
      </c>
    </row>
    <row r="167" spans="1:26">
      <c r="A167" s="38">
        <v>18</v>
      </c>
      <c r="B167" s="39">
        <v>20</v>
      </c>
      <c r="J167" s="39">
        <v>20</v>
      </c>
      <c r="K167">
        <f t="shared" si="18"/>
        <v>1</v>
      </c>
      <c r="L167">
        <f t="shared" si="19"/>
        <v>0</v>
      </c>
      <c r="M167" s="38">
        <v>18</v>
      </c>
      <c r="O167" s="39">
        <v>20</v>
      </c>
      <c r="P167" s="29">
        <f>IF(O167&lt;=18,1,0)</f>
        <v>0</v>
      </c>
      <c r="Q167" s="29">
        <f t="shared" si="21"/>
        <v>1</v>
      </c>
      <c r="R167" s="38">
        <v>18</v>
      </c>
      <c r="T167">
        <f t="shared" si="22"/>
        <v>0</v>
      </c>
      <c r="U167" s="44">
        <f t="shared" si="23"/>
        <v>0</v>
      </c>
      <c r="W167">
        <f t="shared" si="24"/>
        <v>1</v>
      </c>
      <c r="X167">
        <f t="shared" si="25"/>
        <v>0</v>
      </c>
      <c r="Z167">
        <f t="shared" si="26"/>
        <v>1</v>
      </c>
    </row>
    <row r="168" spans="1:26">
      <c r="A168" s="38">
        <v>41</v>
      </c>
      <c r="B168" s="39">
        <v>11</v>
      </c>
      <c r="J168" s="39">
        <v>11</v>
      </c>
      <c r="K168">
        <f t="shared" si="18"/>
        <v>0</v>
      </c>
      <c r="L168">
        <f t="shared" si="19"/>
        <v>1</v>
      </c>
      <c r="M168" s="38">
        <v>41</v>
      </c>
      <c r="O168" s="39">
        <v>11</v>
      </c>
      <c r="P168" s="29">
        <f t="shared" si="20"/>
        <v>1</v>
      </c>
      <c r="Q168" s="29">
        <f t="shared" si="21"/>
        <v>0</v>
      </c>
      <c r="R168" s="38">
        <v>41</v>
      </c>
      <c r="T168">
        <f t="shared" si="22"/>
        <v>0</v>
      </c>
      <c r="U168" s="44">
        <f t="shared" si="23"/>
        <v>1</v>
      </c>
      <c r="W168">
        <f t="shared" si="24"/>
        <v>0</v>
      </c>
      <c r="X168">
        <f t="shared" si="25"/>
        <v>0</v>
      </c>
      <c r="Z168">
        <f t="shared" si="26"/>
        <v>1</v>
      </c>
    </row>
    <row r="169" spans="1:26">
      <c r="A169" s="38">
        <v>18</v>
      </c>
      <c r="B169" s="39">
        <v>11</v>
      </c>
      <c r="J169" s="39">
        <v>11</v>
      </c>
      <c r="K169">
        <f t="shared" si="18"/>
        <v>1</v>
      </c>
      <c r="L169">
        <f t="shared" si="19"/>
        <v>0</v>
      </c>
      <c r="M169" s="38">
        <v>18</v>
      </c>
      <c r="O169" s="39">
        <v>11</v>
      </c>
      <c r="P169" s="29">
        <f t="shared" si="20"/>
        <v>1</v>
      </c>
      <c r="Q169" s="29">
        <f t="shared" si="21"/>
        <v>0</v>
      </c>
      <c r="R169" s="38">
        <v>18</v>
      </c>
      <c r="T169">
        <f t="shared" si="22"/>
        <v>1</v>
      </c>
      <c r="U169" s="44">
        <f t="shared" si="23"/>
        <v>0</v>
      </c>
      <c r="W169">
        <f t="shared" si="24"/>
        <v>0</v>
      </c>
      <c r="X169">
        <f t="shared" si="25"/>
        <v>0</v>
      </c>
      <c r="Z169">
        <f t="shared" si="26"/>
        <v>1</v>
      </c>
    </row>
    <row r="170" spans="1:26" ht="15.75" thickBot="1">
      <c r="A170" s="71">
        <v>35</v>
      </c>
      <c r="B170" s="73">
        <v>14</v>
      </c>
      <c r="J170" s="73">
        <v>14</v>
      </c>
      <c r="K170">
        <f t="shared" si="18"/>
        <v>0</v>
      </c>
      <c r="L170">
        <f t="shared" si="19"/>
        <v>1</v>
      </c>
      <c r="M170" s="71">
        <v>35</v>
      </c>
      <c r="O170" s="73">
        <v>14</v>
      </c>
      <c r="P170" s="29">
        <f t="shared" si="20"/>
        <v>1</v>
      </c>
      <c r="Q170" s="29">
        <f t="shared" si="21"/>
        <v>0</v>
      </c>
      <c r="R170" s="71">
        <v>35</v>
      </c>
      <c r="T170">
        <f t="shared" si="22"/>
        <v>0</v>
      </c>
      <c r="U170" s="44">
        <f t="shared" si="23"/>
        <v>1</v>
      </c>
      <c r="W170">
        <f t="shared" si="24"/>
        <v>0</v>
      </c>
      <c r="X170">
        <f t="shared" si="25"/>
        <v>0</v>
      </c>
      <c r="Z170">
        <f t="shared" si="26"/>
        <v>1</v>
      </c>
    </row>
    <row r="171" spans="1:26" ht="15.75" thickBot="1">
      <c r="A171" s="72">
        <f>MEDIAN(A3:A170)</f>
        <v>20</v>
      </c>
      <c r="B171" s="74">
        <f>MEDIAN(B3:B170)</f>
        <v>19</v>
      </c>
      <c r="C171" s="36" t="s">
        <v>59</v>
      </c>
    </row>
    <row r="172" spans="1:26">
      <c r="J172" t="s">
        <v>60</v>
      </c>
      <c r="K172">
        <f>SUM(K3:K170)</f>
        <v>86</v>
      </c>
      <c r="L172">
        <f t="shared" ref="L172:Q172" si="27">SUM(L3:L170)</f>
        <v>82</v>
      </c>
      <c r="P172">
        <f t="shared" si="27"/>
        <v>80</v>
      </c>
      <c r="Q172">
        <f t="shared" si="27"/>
        <v>88</v>
      </c>
      <c r="S172" t="s">
        <v>60</v>
      </c>
      <c r="T172" s="46">
        <f>SUM(T3:T170)</f>
        <v>31</v>
      </c>
      <c r="U172" s="46">
        <f>SUM(U3:U170)</f>
        <v>49</v>
      </c>
      <c r="W172" s="47">
        <f>SUM(W3:W170)</f>
        <v>55</v>
      </c>
      <c r="X172" s="47">
        <f>SUM(X3:X170)</f>
        <v>33</v>
      </c>
    </row>
  </sheetData>
  <mergeCells count="15">
    <mergeCell ref="D23:H23"/>
    <mergeCell ref="D4:E4"/>
    <mergeCell ref="I17:I20"/>
    <mergeCell ref="D21:I21"/>
    <mergeCell ref="D17:D20"/>
    <mergeCell ref="D11:D14"/>
    <mergeCell ref="D15:I15"/>
    <mergeCell ref="D16:I16"/>
    <mergeCell ref="I4:I8"/>
    <mergeCell ref="I11:I14"/>
    <mergeCell ref="A1:B1"/>
    <mergeCell ref="D9:I9"/>
    <mergeCell ref="D3:I3"/>
    <mergeCell ref="D10:I10"/>
    <mergeCell ref="D22:H22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56"/>
  <sheetViews>
    <sheetView workbookViewId="0">
      <selection activeCell="K151" sqref="K151"/>
    </sheetView>
  </sheetViews>
  <sheetFormatPr defaultRowHeight="15"/>
  <cols>
    <col min="2" max="2" width="16.28515625" customWidth="1"/>
    <col min="3" max="3" width="11.28515625" customWidth="1"/>
    <col min="4" max="4" width="10.85546875" customWidth="1"/>
    <col min="5" max="5" width="2" style="36" customWidth="1"/>
    <col min="6" max="6" width="15.28515625" bestFit="1" customWidth="1"/>
    <col min="7" max="7" width="11.28515625" customWidth="1"/>
    <col min="8" max="8" width="12" customWidth="1"/>
  </cols>
  <sheetData>
    <row r="1" spans="2:8">
      <c r="B1" s="5" t="s">
        <v>69</v>
      </c>
    </row>
    <row r="2" spans="2:8">
      <c r="B2" s="4"/>
    </row>
    <row r="3" spans="2:8">
      <c r="B3" s="190" t="s">
        <v>2</v>
      </c>
      <c r="C3" s="190"/>
      <c r="D3" s="190"/>
      <c r="E3" s="191"/>
      <c r="F3" s="190" t="s">
        <v>22</v>
      </c>
      <c r="G3" s="190"/>
      <c r="H3" s="190"/>
    </row>
    <row r="4" spans="2:8">
      <c r="B4" s="190"/>
      <c r="C4" s="190"/>
      <c r="D4" s="190"/>
      <c r="E4" s="192"/>
      <c r="F4" s="190"/>
      <c r="G4" s="190"/>
      <c r="H4" s="190"/>
    </row>
    <row r="5" spans="2:8">
      <c r="B5" s="51"/>
      <c r="C5" s="51" t="s">
        <v>3</v>
      </c>
      <c r="D5" s="51" t="s">
        <v>4</v>
      </c>
      <c r="E5" s="192"/>
      <c r="F5" s="51"/>
      <c r="G5" s="51" t="s">
        <v>3</v>
      </c>
      <c r="H5" s="51" t="s">
        <v>4</v>
      </c>
    </row>
    <row r="6" spans="2:8">
      <c r="B6" s="49" t="s">
        <v>68</v>
      </c>
      <c r="C6" s="52">
        <v>3.8055555555555554</v>
      </c>
      <c r="D6" s="52">
        <v>3.5882352941176472</v>
      </c>
      <c r="E6" s="192"/>
      <c r="F6" s="49" t="s">
        <v>68</v>
      </c>
      <c r="G6" s="54">
        <v>3.8055555555555554</v>
      </c>
      <c r="H6" s="54">
        <v>3.5882352941176472</v>
      </c>
    </row>
    <row r="7" spans="2:8">
      <c r="B7" s="49" t="s">
        <v>6</v>
      </c>
      <c r="C7" s="53">
        <v>0.73253968253968327</v>
      </c>
      <c r="D7" s="53">
        <v>1.0374331550802143</v>
      </c>
      <c r="E7" s="192"/>
      <c r="F7" s="49" t="s">
        <v>41</v>
      </c>
      <c r="G7" s="52">
        <v>0.96844857364486492</v>
      </c>
      <c r="H7" s="52"/>
    </row>
    <row r="8" spans="2:8">
      <c r="B8" s="49" t="s">
        <v>7</v>
      </c>
      <c r="C8" s="55">
        <v>36</v>
      </c>
      <c r="D8" s="55">
        <v>34</v>
      </c>
      <c r="E8" s="192"/>
      <c r="F8" s="49" t="s">
        <v>12</v>
      </c>
      <c r="G8" s="52">
        <v>0.16812619742475521</v>
      </c>
      <c r="H8" s="52"/>
    </row>
    <row r="9" spans="2:8">
      <c r="B9" s="49" t="s">
        <v>1</v>
      </c>
      <c r="C9" s="52">
        <v>0.70610783832433366</v>
      </c>
      <c r="D9" s="49"/>
      <c r="E9" s="192"/>
      <c r="F9" s="49" t="s">
        <v>13</v>
      </c>
      <c r="G9" s="52">
        <v>1.6675722812826077</v>
      </c>
      <c r="H9" s="52"/>
    </row>
    <row r="10" spans="2:8">
      <c r="B10" s="49" t="s">
        <v>9</v>
      </c>
      <c r="C10" s="53">
        <v>0.15642638416968513</v>
      </c>
      <c r="D10" s="49"/>
      <c r="E10" s="192"/>
      <c r="F10" s="49" t="s">
        <v>14</v>
      </c>
      <c r="G10" s="54">
        <v>0.33625239484951042</v>
      </c>
      <c r="H10" s="52"/>
    </row>
    <row r="11" spans="2:8">
      <c r="B11" s="49" t="s">
        <v>10</v>
      </c>
      <c r="C11" s="52">
        <v>0.5657386979228527</v>
      </c>
      <c r="D11" s="49"/>
      <c r="E11" s="193"/>
      <c r="F11" s="49" t="s">
        <v>15</v>
      </c>
      <c r="G11" s="52">
        <v>1.9954689072249159</v>
      </c>
      <c r="H11" s="52"/>
    </row>
    <row r="13" spans="2:8">
      <c r="B13" s="5" t="s">
        <v>70</v>
      </c>
    </row>
    <row r="15" spans="2:8">
      <c r="B15" s="190" t="s">
        <v>2</v>
      </c>
      <c r="C15" s="190"/>
      <c r="D15" s="190"/>
      <c r="E15" s="191"/>
      <c r="F15" s="190" t="s">
        <v>42</v>
      </c>
      <c r="G15" s="190"/>
      <c r="H15" s="190"/>
    </row>
    <row r="16" spans="2:8">
      <c r="B16" s="190"/>
      <c r="C16" s="190"/>
      <c r="D16" s="190"/>
      <c r="E16" s="192"/>
      <c r="F16" s="190"/>
      <c r="G16" s="190"/>
      <c r="H16" s="190"/>
    </row>
    <row r="17" spans="2:8">
      <c r="B17" s="51"/>
      <c r="C17" s="51" t="s">
        <v>3</v>
      </c>
      <c r="D17" s="51" t="s">
        <v>4</v>
      </c>
      <c r="E17" s="192"/>
      <c r="F17" s="51"/>
      <c r="G17" s="51" t="s">
        <v>3</v>
      </c>
      <c r="H17" s="51" t="s">
        <v>4</v>
      </c>
    </row>
    <row r="18" spans="2:8">
      <c r="B18" s="49" t="s">
        <v>68</v>
      </c>
      <c r="C18" s="52">
        <v>3.8333333333333335</v>
      </c>
      <c r="D18" s="52">
        <v>3.6764705882352939</v>
      </c>
      <c r="E18" s="192"/>
      <c r="F18" s="49" t="s">
        <v>68</v>
      </c>
      <c r="G18" s="54">
        <v>3.8333333333333335</v>
      </c>
      <c r="H18" s="54">
        <v>3.6764705882352939</v>
      </c>
    </row>
    <row r="19" spans="2:8">
      <c r="B19" s="49" t="s">
        <v>6</v>
      </c>
      <c r="C19" s="53">
        <v>0.42857142857142855</v>
      </c>
      <c r="D19" s="53">
        <v>0.83155080213903732</v>
      </c>
      <c r="E19" s="192"/>
      <c r="F19" s="49" t="s">
        <v>41</v>
      </c>
      <c r="G19" s="52">
        <v>0.82261211811890778</v>
      </c>
      <c r="H19" s="52"/>
    </row>
    <row r="20" spans="2:8">
      <c r="B20" s="49" t="s">
        <v>7</v>
      </c>
      <c r="C20" s="55">
        <v>36</v>
      </c>
      <c r="D20" s="55">
        <v>34</v>
      </c>
      <c r="E20" s="192"/>
      <c r="F20" s="49" t="s">
        <v>12</v>
      </c>
      <c r="G20" s="52">
        <v>0.20699298330430715</v>
      </c>
      <c r="H20" s="52"/>
    </row>
    <row r="21" spans="2:8">
      <c r="B21" s="49" t="s">
        <v>1</v>
      </c>
      <c r="C21" s="52">
        <v>0.51538814882866335</v>
      </c>
      <c r="D21" s="55"/>
      <c r="E21" s="192"/>
      <c r="F21" s="49" t="s">
        <v>13</v>
      </c>
      <c r="G21" s="52">
        <v>1.6706488653884</v>
      </c>
      <c r="H21" s="52"/>
    </row>
    <row r="22" spans="2:8">
      <c r="B22" s="49" t="s">
        <v>9</v>
      </c>
      <c r="C22" s="53">
        <v>2.8072919459414702E-2</v>
      </c>
      <c r="D22" s="55"/>
      <c r="E22" s="192"/>
      <c r="F22" s="49" t="s">
        <v>14</v>
      </c>
      <c r="G22" s="54">
        <v>0.41398596660861431</v>
      </c>
      <c r="H22" s="52"/>
    </row>
    <row r="23" spans="2:8">
      <c r="B23" s="49" t="s">
        <v>10</v>
      </c>
      <c r="C23" s="52">
        <v>0.5657386979228527</v>
      </c>
      <c r="D23" s="55"/>
      <c r="E23" s="193"/>
      <c r="F23" s="49" t="s">
        <v>15</v>
      </c>
      <c r="G23" s="52">
        <v>2.0002978043295352</v>
      </c>
      <c r="H23" s="52"/>
    </row>
    <row r="25" spans="2:8">
      <c r="B25" s="5" t="s">
        <v>71</v>
      </c>
    </row>
    <row r="27" spans="2:8">
      <c r="B27" s="190" t="s">
        <v>2</v>
      </c>
      <c r="C27" s="190"/>
      <c r="D27" s="190"/>
      <c r="E27" s="191"/>
      <c r="F27" s="190" t="s">
        <v>22</v>
      </c>
      <c r="G27" s="190"/>
      <c r="H27" s="190"/>
    </row>
    <row r="28" spans="2:8">
      <c r="B28" s="190"/>
      <c r="C28" s="190"/>
      <c r="D28" s="190"/>
      <c r="E28" s="192"/>
      <c r="F28" s="190"/>
      <c r="G28" s="190"/>
      <c r="H28" s="190"/>
    </row>
    <row r="29" spans="2:8">
      <c r="B29" s="51"/>
      <c r="C29" s="51" t="s">
        <v>3</v>
      </c>
      <c r="D29" s="51" t="s">
        <v>4</v>
      </c>
      <c r="E29" s="192"/>
      <c r="F29" s="51"/>
      <c r="G29" s="51" t="s">
        <v>3</v>
      </c>
      <c r="H29" s="51" t="s">
        <v>4</v>
      </c>
    </row>
    <row r="30" spans="2:8">
      <c r="B30" s="49" t="s">
        <v>68</v>
      </c>
      <c r="C30" s="52">
        <v>4.333333333333333</v>
      </c>
      <c r="D30" s="52">
        <v>4.1764705882352944</v>
      </c>
      <c r="E30" s="192"/>
      <c r="F30" s="49" t="s">
        <v>68</v>
      </c>
      <c r="G30" s="54">
        <v>4.333333333333333</v>
      </c>
      <c r="H30" s="54">
        <v>4.1764705882352944</v>
      </c>
    </row>
    <row r="31" spans="2:8">
      <c r="B31" s="49" t="s">
        <v>6</v>
      </c>
      <c r="C31" s="53">
        <v>0.51428571428571423</v>
      </c>
      <c r="D31" s="53">
        <v>0.69518716577540274</v>
      </c>
      <c r="E31" s="192"/>
      <c r="F31" s="49" t="s">
        <v>41</v>
      </c>
      <c r="G31" s="52">
        <v>0.84534852073607325</v>
      </c>
      <c r="H31" s="52"/>
    </row>
    <row r="32" spans="2:8">
      <c r="B32" s="49" t="s">
        <v>7</v>
      </c>
      <c r="C32" s="55">
        <v>36</v>
      </c>
      <c r="D32" s="55">
        <v>34</v>
      </c>
      <c r="E32" s="192"/>
      <c r="F32" s="49" t="s">
        <v>12</v>
      </c>
      <c r="G32" s="52">
        <v>0.20044049633468897</v>
      </c>
      <c r="H32" s="52"/>
    </row>
    <row r="33" spans="2:8">
      <c r="B33" s="49" t="s">
        <v>1</v>
      </c>
      <c r="C33" s="52">
        <v>0.73978021978021791</v>
      </c>
      <c r="D33" s="55"/>
      <c r="E33" s="192"/>
      <c r="F33" s="49" t="s">
        <v>13</v>
      </c>
      <c r="G33" s="52">
        <v>1.6675722812826077</v>
      </c>
      <c r="H33" s="52"/>
    </row>
    <row r="34" spans="2:8">
      <c r="B34" s="49" t="s">
        <v>9</v>
      </c>
      <c r="C34" s="53">
        <v>0.1908028510199874</v>
      </c>
      <c r="D34" s="55"/>
      <c r="E34" s="192"/>
      <c r="F34" s="49" t="s">
        <v>14</v>
      </c>
      <c r="G34" s="54">
        <v>0.40088099266937793</v>
      </c>
      <c r="H34" s="52"/>
    </row>
    <row r="35" spans="2:8">
      <c r="B35" s="49" t="s">
        <v>10</v>
      </c>
      <c r="C35" s="52">
        <v>0.5657386979228527</v>
      </c>
      <c r="D35" s="55"/>
      <c r="E35" s="193"/>
      <c r="F35" s="49" t="s">
        <v>15</v>
      </c>
      <c r="G35" s="52">
        <v>1.9954689072249159</v>
      </c>
      <c r="H35" s="52"/>
    </row>
    <row r="37" spans="2:8">
      <c r="B37" s="5" t="s">
        <v>72</v>
      </c>
    </row>
    <row r="39" spans="2:8">
      <c r="B39" s="190" t="s">
        <v>2</v>
      </c>
      <c r="C39" s="190"/>
      <c r="D39" s="190"/>
      <c r="E39" s="191"/>
      <c r="F39" s="190" t="s">
        <v>42</v>
      </c>
      <c r="G39" s="190"/>
      <c r="H39" s="190"/>
    </row>
    <row r="40" spans="2:8">
      <c r="B40" s="190"/>
      <c r="C40" s="190"/>
      <c r="D40" s="190"/>
      <c r="E40" s="192"/>
      <c r="F40" s="190"/>
      <c r="G40" s="190"/>
      <c r="H40" s="190"/>
    </row>
    <row r="41" spans="2:8">
      <c r="B41" s="51"/>
      <c r="C41" s="51" t="s">
        <v>3</v>
      </c>
      <c r="D41" s="51" t="s">
        <v>4</v>
      </c>
      <c r="E41" s="192"/>
      <c r="F41" s="51"/>
      <c r="G41" s="51" t="s">
        <v>3</v>
      </c>
      <c r="H41" s="51" t="s">
        <v>4</v>
      </c>
    </row>
    <row r="42" spans="2:8">
      <c r="B42" s="49" t="s">
        <v>68</v>
      </c>
      <c r="C42" s="52">
        <v>4.0555555555555554</v>
      </c>
      <c r="D42" s="52">
        <v>3.8823529411764706</v>
      </c>
      <c r="E42" s="192"/>
      <c r="F42" s="49" t="s">
        <v>68</v>
      </c>
      <c r="G42" s="54">
        <v>4.0555555555555554</v>
      </c>
      <c r="H42" s="54">
        <v>3.8823529411764706</v>
      </c>
    </row>
    <row r="43" spans="2:8">
      <c r="B43" s="49" t="s">
        <v>6</v>
      </c>
      <c r="C43" s="53">
        <v>0.56825396825396901</v>
      </c>
      <c r="D43" s="53">
        <v>1.0160427807486623</v>
      </c>
      <c r="E43" s="192"/>
      <c r="F43" s="49" t="s">
        <v>41</v>
      </c>
      <c r="G43" s="52">
        <v>0.81048753028916576</v>
      </c>
      <c r="H43" s="52"/>
    </row>
    <row r="44" spans="2:8">
      <c r="B44" s="49" t="s">
        <v>7</v>
      </c>
      <c r="C44" s="55">
        <v>36</v>
      </c>
      <c r="D44" s="55">
        <v>34</v>
      </c>
      <c r="E44" s="192"/>
      <c r="F44" s="49" t="s">
        <v>12</v>
      </c>
      <c r="G44" s="52">
        <v>0.21040542240800936</v>
      </c>
      <c r="H44" s="52"/>
    </row>
    <row r="45" spans="2:8">
      <c r="B45" s="49" t="s">
        <v>1</v>
      </c>
      <c r="C45" s="52">
        <v>0.55928153717627527</v>
      </c>
      <c r="D45" s="49"/>
      <c r="E45" s="192"/>
      <c r="F45" s="49" t="s">
        <v>13</v>
      </c>
      <c r="G45" s="52">
        <v>1.6702194842578395</v>
      </c>
      <c r="H45" s="52"/>
    </row>
    <row r="46" spans="2:8">
      <c r="B46" s="49" t="s">
        <v>9</v>
      </c>
      <c r="C46" s="53">
        <v>4.6714668468024745E-2</v>
      </c>
      <c r="D46" s="49"/>
      <c r="E46" s="192"/>
      <c r="F46" s="49" t="s">
        <v>14</v>
      </c>
      <c r="G46" s="54">
        <v>0.42081084481601871</v>
      </c>
      <c r="H46" s="52"/>
    </row>
    <row r="47" spans="2:8">
      <c r="B47" s="49" t="s">
        <v>10</v>
      </c>
      <c r="C47" s="52">
        <v>0.5657386979228527</v>
      </c>
      <c r="D47" s="49"/>
      <c r="E47" s="193"/>
      <c r="F47" s="49" t="s">
        <v>15</v>
      </c>
      <c r="G47" s="52">
        <v>1.9996235665237529</v>
      </c>
      <c r="H47" s="52"/>
    </row>
    <row r="49" spans="2:9">
      <c r="B49" s="5" t="s">
        <v>73</v>
      </c>
    </row>
    <row r="50" spans="2:9">
      <c r="F50" s="36"/>
      <c r="G50" s="36"/>
      <c r="H50" s="36"/>
    </row>
    <row r="51" spans="2:9">
      <c r="B51" s="190" t="s">
        <v>2</v>
      </c>
      <c r="C51" s="190"/>
      <c r="D51" s="190"/>
      <c r="E51" s="191"/>
      <c r="F51" s="190" t="s">
        <v>22</v>
      </c>
      <c r="G51" s="190"/>
      <c r="H51" s="190"/>
    </row>
    <row r="52" spans="2:9">
      <c r="B52" s="190"/>
      <c r="C52" s="190"/>
      <c r="D52" s="190"/>
      <c r="E52" s="192"/>
      <c r="F52" s="190"/>
      <c r="G52" s="190"/>
      <c r="H52" s="190"/>
    </row>
    <row r="53" spans="2:9">
      <c r="B53" s="51"/>
      <c r="C53" s="51" t="s">
        <v>3</v>
      </c>
      <c r="D53" s="51" t="s">
        <v>4</v>
      </c>
      <c r="E53" s="192"/>
      <c r="F53" s="51"/>
      <c r="G53" s="51" t="s">
        <v>3</v>
      </c>
      <c r="H53" s="51" t="s">
        <v>4</v>
      </c>
    </row>
    <row r="54" spans="2:9">
      <c r="B54" s="49" t="s">
        <v>68</v>
      </c>
      <c r="C54" s="52">
        <v>3.7222222222222223</v>
      </c>
      <c r="D54" s="52">
        <v>3.4117647058823528</v>
      </c>
      <c r="E54" s="192"/>
      <c r="F54" s="49" t="s">
        <v>68</v>
      </c>
      <c r="G54" s="54">
        <v>3.7222222222222223</v>
      </c>
      <c r="H54" s="54">
        <v>3.4117647058823528</v>
      </c>
    </row>
    <row r="55" spans="2:9">
      <c r="B55" s="49" t="s">
        <v>6</v>
      </c>
      <c r="C55" s="53">
        <v>1.1206349206349209</v>
      </c>
      <c r="D55" s="53">
        <v>1.5828877005347597</v>
      </c>
      <c r="E55" s="192"/>
      <c r="F55" s="49" t="s">
        <v>41</v>
      </c>
      <c r="G55" s="52">
        <v>1.1194085569400092</v>
      </c>
      <c r="H55" s="52"/>
    </row>
    <row r="56" spans="2:9">
      <c r="B56" s="49" t="s">
        <v>7</v>
      </c>
      <c r="C56" s="55">
        <v>36</v>
      </c>
      <c r="D56" s="55">
        <v>34</v>
      </c>
      <c r="E56" s="192"/>
      <c r="F56" s="49" t="s">
        <v>12</v>
      </c>
      <c r="G56" s="52">
        <v>0.13345219821663878</v>
      </c>
      <c r="H56" s="52"/>
    </row>
    <row r="57" spans="2:9">
      <c r="B57" s="49" t="s">
        <v>1</v>
      </c>
      <c r="C57" s="52">
        <v>0.70796868296868298</v>
      </c>
      <c r="D57" s="49"/>
      <c r="E57" s="192"/>
      <c r="F57" s="49" t="s">
        <v>13</v>
      </c>
      <c r="G57" s="52">
        <v>1.6675722812826077</v>
      </c>
      <c r="H57" s="52"/>
    </row>
    <row r="58" spans="2:9">
      <c r="B58" s="49" t="s">
        <v>9</v>
      </c>
      <c r="C58" s="53">
        <v>0.15825122059679819</v>
      </c>
      <c r="D58" s="49"/>
      <c r="E58" s="192"/>
      <c r="F58" s="49" t="s">
        <v>14</v>
      </c>
      <c r="G58" s="54">
        <v>0.26690439643327757</v>
      </c>
      <c r="H58" s="52"/>
    </row>
    <row r="59" spans="2:9">
      <c r="B59" s="49" t="s">
        <v>10</v>
      </c>
      <c r="C59" s="52">
        <v>0.5657386979228527</v>
      </c>
      <c r="D59" s="49"/>
      <c r="E59" s="193"/>
      <c r="F59" s="49" t="s">
        <v>15</v>
      </c>
      <c r="G59" s="52">
        <v>1.9954689072249159</v>
      </c>
      <c r="H59" s="52"/>
    </row>
    <row r="60" spans="2:9">
      <c r="F60" s="1"/>
      <c r="G60" s="56"/>
      <c r="H60" s="56"/>
    </row>
    <row r="61" spans="2:9">
      <c r="F61" s="36"/>
      <c r="G61" s="36"/>
      <c r="H61" s="36"/>
    </row>
    <row r="62" spans="2:9">
      <c r="B62" s="5" t="s">
        <v>89</v>
      </c>
    </row>
    <row r="64" spans="2:9">
      <c r="B64" s="190" t="s">
        <v>2</v>
      </c>
      <c r="C64" s="190"/>
      <c r="D64" s="190"/>
      <c r="E64" s="191"/>
      <c r="F64" s="190" t="s">
        <v>22</v>
      </c>
      <c r="G64" s="190"/>
      <c r="H64" s="190"/>
      <c r="I64" s="36"/>
    </row>
    <row r="65" spans="1:9">
      <c r="B65" s="190"/>
      <c r="C65" s="190"/>
      <c r="D65" s="190"/>
      <c r="E65" s="192"/>
      <c r="F65" s="190"/>
      <c r="G65" s="190"/>
      <c r="H65" s="190"/>
      <c r="I65" s="36"/>
    </row>
    <row r="66" spans="1:9">
      <c r="B66" s="51"/>
      <c r="C66" s="51" t="s">
        <v>3</v>
      </c>
      <c r="D66" s="51" t="s">
        <v>4</v>
      </c>
      <c r="E66" s="192"/>
      <c r="F66" s="51"/>
      <c r="G66" s="51" t="s">
        <v>3</v>
      </c>
      <c r="H66" s="51" t="s">
        <v>4</v>
      </c>
      <c r="I66" s="36"/>
    </row>
    <row r="67" spans="1:9">
      <c r="B67" s="49" t="s">
        <v>68</v>
      </c>
      <c r="C67" s="52">
        <v>1.7558139534883721</v>
      </c>
      <c r="D67" s="52">
        <v>1.9878048780487805</v>
      </c>
      <c r="E67" s="192"/>
      <c r="F67" s="49" t="s">
        <v>68</v>
      </c>
      <c r="G67" s="54">
        <v>1.7558139534883721</v>
      </c>
      <c r="H67" s="54">
        <v>1.9878048780487805</v>
      </c>
      <c r="I67" s="36"/>
    </row>
    <row r="68" spans="1:9">
      <c r="B68" s="49" t="s">
        <v>6</v>
      </c>
      <c r="C68" s="54">
        <v>1.057318741450068</v>
      </c>
      <c r="D68" s="54">
        <v>1.1233062330623307</v>
      </c>
      <c r="E68" s="192"/>
      <c r="F68" s="49" t="s">
        <v>41</v>
      </c>
      <c r="G68" s="52">
        <v>-1.4399765179608015</v>
      </c>
      <c r="H68" s="52"/>
      <c r="I68" s="36"/>
    </row>
    <row r="69" spans="1:9">
      <c r="B69" s="49" t="s">
        <v>7</v>
      </c>
      <c r="C69" s="52">
        <v>86</v>
      </c>
      <c r="D69" s="52">
        <v>82</v>
      </c>
      <c r="E69" s="192"/>
      <c r="F69" s="49" t="s">
        <v>12</v>
      </c>
      <c r="G69" s="52">
        <v>7.5878646299179953E-2</v>
      </c>
      <c r="H69" s="52"/>
      <c r="I69" s="36"/>
    </row>
    <row r="70" spans="1:9">
      <c r="B70" s="49" t="s">
        <v>1</v>
      </c>
      <c r="C70" s="52">
        <v>0.94125600867328119</v>
      </c>
      <c r="D70" s="52"/>
      <c r="E70" s="192"/>
      <c r="F70" s="49" t="s">
        <v>13</v>
      </c>
      <c r="G70" s="52">
        <v>1.6540847139194761</v>
      </c>
      <c r="H70" s="52"/>
      <c r="I70" s="36"/>
    </row>
    <row r="71" spans="1:9">
      <c r="B71" s="49" t="s">
        <v>9</v>
      </c>
      <c r="C71" s="54">
        <v>0.39101418854882319</v>
      </c>
      <c r="D71" s="52"/>
      <c r="E71" s="192"/>
      <c r="F71" s="49" t="s">
        <v>14</v>
      </c>
      <c r="G71" s="54">
        <v>0.15175729259835991</v>
      </c>
      <c r="H71" s="52"/>
      <c r="I71" s="36"/>
    </row>
    <row r="72" spans="1:9">
      <c r="B72" s="49" t="s">
        <v>10</v>
      </c>
      <c r="C72" s="52">
        <v>0.69603438783637239</v>
      </c>
      <c r="D72" s="52"/>
      <c r="E72" s="193"/>
      <c r="F72" s="49" t="s">
        <v>15</v>
      </c>
      <c r="G72" s="52">
        <v>1.9743577260023577</v>
      </c>
      <c r="H72" s="52"/>
      <c r="I72" s="48"/>
    </row>
    <row r="73" spans="1:9">
      <c r="A73" s="36"/>
      <c r="B73" s="1"/>
      <c r="C73" s="1"/>
      <c r="D73" s="1"/>
      <c r="F73" s="1"/>
      <c r="G73" s="1"/>
      <c r="H73" s="1"/>
      <c r="I73" s="36"/>
    </row>
    <row r="74" spans="1:9">
      <c r="A74" s="36"/>
      <c r="B74" s="36"/>
      <c r="C74" s="36"/>
      <c r="D74" s="36"/>
      <c r="F74" s="1"/>
      <c r="G74" s="1"/>
      <c r="H74" s="1"/>
      <c r="I74" s="36"/>
    </row>
    <row r="75" spans="1:9">
      <c r="B75" s="100" t="s">
        <v>90</v>
      </c>
      <c r="F75" s="1"/>
      <c r="G75" s="1"/>
      <c r="H75" s="1"/>
      <c r="I75" s="36"/>
    </row>
    <row r="76" spans="1:9">
      <c r="F76" s="1"/>
      <c r="G76" s="1"/>
      <c r="H76" s="1"/>
      <c r="I76" s="36"/>
    </row>
    <row r="77" spans="1:9">
      <c r="B77" s="190" t="s">
        <v>2</v>
      </c>
      <c r="C77" s="190"/>
      <c r="D77" s="190"/>
      <c r="E77" s="191"/>
      <c r="F77" s="190" t="s">
        <v>22</v>
      </c>
      <c r="G77" s="190"/>
      <c r="H77" s="190"/>
    </row>
    <row r="78" spans="1:9">
      <c r="B78" s="190"/>
      <c r="C78" s="190"/>
      <c r="D78" s="190"/>
      <c r="E78" s="192"/>
      <c r="F78" s="190"/>
      <c r="G78" s="190"/>
      <c r="H78" s="190"/>
    </row>
    <row r="79" spans="1:9">
      <c r="B79" s="51"/>
      <c r="C79" s="51" t="s">
        <v>3</v>
      </c>
      <c r="D79" s="51" t="s">
        <v>4</v>
      </c>
      <c r="E79" s="192"/>
      <c r="F79" s="51"/>
      <c r="G79" s="51" t="s">
        <v>3</v>
      </c>
      <c r="H79" s="51" t="s">
        <v>4</v>
      </c>
    </row>
    <row r="80" spans="1:9">
      <c r="B80" s="49" t="s">
        <v>68</v>
      </c>
      <c r="C80" s="52">
        <v>1.8139534883720929</v>
      </c>
      <c r="D80" s="52">
        <v>2.1707317073170733</v>
      </c>
      <c r="E80" s="192"/>
      <c r="F80" s="49" t="s">
        <v>68</v>
      </c>
      <c r="G80" s="53">
        <v>1.8139534883720929</v>
      </c>
      <c r="H80" s="53">
        <v>2.1707317073170733</v>
      </c>
    </row>
    <row r="81" spans="2:10">
      <c r="B81" s="49" t="s">
        <v>6</v>
      </c>
      <c r="C81" s="54">
        <v>1.4943912448700409</v>
      </c>
      <c r="D81" s="54">
        <v>2.0939476061427285</v>
      </c>
      <c r="E81" s="192"/>
      <c r="F81" s="49" t="s">
        <v>41</v>
      </c>
      <c r="G81" s="52">
        <v>-1.7291957019278432</v>
      </c>
      <c r="H81" s="52"/>
    </row>
    <row r="82" spans="2:10">
      <c r="B82" s="49" t="s">
        <v>7</v>
      </c>
      <c r="C82" s="52">
        <v>86</v>
      </c>
      <c r="D82" s="52">
        <v>82</v>
      </c>
      <c r="E82" s="192"/>
      <c r="F82" s="49" t="s">
        <v>12</v>
      </c>
      <c r="G82" s="52">
        <v>4.2816549679783669E-2</v>
      </c>
      <c r="H82" s="52"/>
    </row>
    <row r="83" spans="2:10">
      <c r="B83" s="49" t="s">
        <v>1</v>
      </c>
      <c r="C83" s="52">
        <v>0.71367174636373387</v>
      </c>
      <c r="D83" s="52"/>
      <c r="E83" s="192"/>
      <c r="F83" s="49" t="s">
        <v>13</v>
      </c>
      <c r="G83" s="52">
        <v>1.6540847139194761</v>
      </c>
      <c r="H83" s="52"/>
    </row>
    <row r="84" spans="2:10">
      <c r="B84" s="49" t="s">
        <v>9</v>
      </c>
      <c r="C84" s="54">
        <v>6.2788045184989039E-2</v>
      </c>
      <c r="D84" s="52"/>
      <c r="E84" s="192"/>
      <c r="F84" s="49" t="s">
        <v>14</v>
      </c>
      <c r="G84" s="53">
        <v>8.5633099359567338E-2</v>
      </c>
      <c r="H84" s="52"/>
      <c r="J84" t="s">
        <v>94</v>
      </c>
    </row>
    <row r="85" spans="2:10">
      <c r="B85" s="49" t="s">
        <v>10</v>
      </c>
      <c r="C85" s="52">
        <v>0.69603438783637239</v>
      </c>
      <c r="D85" s="52"/>
      <c r="E85" s="193"/>
      <c r="F85" s="49" t="s">
        <v>15</v>
      </c>
      <c r="G85" s="52">
        <v>1.9743577260023577</v>
      </c>
      <c r="H85" s="52"/>
    </row>
    <row r="86" spans="2:10">
      <c r="B86" s="1"/>
      <c r="C86" s="1"/>
      <c r="D86" s="1"/>
      <c r="F86" s="1"/>
      <c r="G86" s="1"/>
      <c r="H86" s="1"/>
    </row>
    <row r="87" spans="2:10">
      <c r="F87" s="1"/>
      <c r="G87" s="1"/>
      <c r="H87" s="1"/>
    </row>
    <row r="88" spans="2:10">
      <c r="B88" s="5" t="s">
        <v>91</v>
      </c>
      <c r="F88" s="1"/>
      <c r="G88" s="1"/>
      <c r="H88" s="1"/>
    </row>
    <row r="89" spans="2:10">
      <c r="F89" s="1"/>
      <c r="G89" s="1"/>
      <c r="H89" s="1"/>
    </row>
    <row r="90" spans="2:10">
      <c r="B90" s="190" t="s">
        <v>2</v>
      </c>
      <c r="C90" s="190"/>
      <c r="D90" s="190"/>
      <c r="E90" s="191"/>
      <c r="F90" s="190" t="s">
        <v>22</v>
      </c>
      <c r="G90" s="190"/>
      <c r="H90" s="190"/>
    </row>
    <row r="91" spans="2:10">
      <c r="B91" s="190"/>
      <c r="C91" s="190"/>
      <c r="D91" s="190"/>
      <c r="E91" s="192"/>
      <c r="F91" s="190"/>
      <c r="G91" s="190"/>
      <c r="H91" s="190"/>
    </row>
    <row r="92" spans="2:10">
      <c r="B92" s="51"/>
      <c r="C92" s="51" t="s">
        <v>3</v>
      </c>
      <c r="D92" s="51" t="s">
        <v>4</v>
      </c>
      <c r="E92" s="192"/>
      <c r="F92" s="51"/>
      <c r="G92" s="51" t="s">
        <v>3</v>
      </c>
      <c r="H92" s="51" t="s">
        <v>4</v>
      </c>
    </row>
    <row r="93" spans="2:10">
      <c r="B93" s="49" t="s">
        <v>68</v>
      </c>
      <c r="C93" s="52">
        <v>2.13953488372093</v>
      </c>
      <c r="D93" s="52">
        <v>1.8780487804878048</v>
      </c>
      <c r="E93" s="192"/>
      <c r="F93" s="49" t="s">
        <v>68</v>
      </c>
      <c r="G93" s="54">
        <v>2.13953488372093</v>
      </c>
      <c r="H93" s="54">
        <v>1.8780487804878048</v>
      </c>
    </row>
    <row r="94" spans="2:10">
      <c r="B94" s="49" t="s">
        <v>6</v>
      </c>
      <c r="C94" s="54">
        <v>1.6744186046511627</v>
      </c>
      <c r="D94" s="54">
        <v>1.219512195121951</v>
      </c>
      <c r="E94" s="192"/>
      <c r="F94" s="49" t="s">
        <v>41</v>
      </c>
      <c r="G94" s="52">
        <v>1.4057241200009951</v>
      </c>
      <c r="H94" s="52"/>
    </row>
    <row r="95" spans="2:10">
      <c r="B95" s="49" t="s">
        <v>7</v>
      </c>
      <c r="C95" s="52">
        <v>86</v>
      </c>
      <c r="D95" s="52">
        <v>82</v>
      </c>
      <c r="E95" s="192"/>
      <c r="F95" s="49" t="s">
        <v>12</v>
      </c>
      <c r="G95" s="52">
        <v>8.0837490766179132E-2</v>
      </c>
      <c r="H95" s="52"/>
    </row>
    <row r="96" spans="2:10">
      <c r="B96" s="49" t="s">
        <v>1</v>
      </c>
      <c r="C96" s="52">
        <v>1.3730232558139537</v>
      </c>
      <c r="D96" s="52"/>
      <c r="E96" s="192"/>
      <c r="F96" s="49" t="s">
        <v>13</v>
      </c>
      <c r="G96" s="52">
        <v>1.6540847139194761</v>
      </c>
      <c r="H96" s="52"/>
    </row>
    <row r="97" spans="2:10">
      <c r="B97" s="49" t="s">
        <v>9</v>
      </c>
      <c r="C97" s="54">
        <v>7.5965506201508673E-2</v>
      </c>
      <c r="D97" s="52"/>
      <c r="E97" s="192"/>
      <c r="F97" s="49" t="s">
        <v>14</v>
      </c>
      <c r="G97" s="54">
        <v>0.16167498153235826</v>
      </c>
      <c r="H97" s="52"/>
    </row>
    <row r="98" spans="2:10">
      <c r="B98" s="49" t="s">
        <v>10</v>
      </c>
      <c r="C98" s="52">
        <v>1.4393581548331089</v>
      </c>
      <c r="D98" s="52"/>
      <c r="E98" s="193"/>
      <c r="F98" s="49" t="s">
        <v>15</v>
      </c>
      <c r="G98" s="52">
        <v>1.9743577260023577</v>
      </c>
      <c r="H98" s="52"/>
    </row>
    <row r="99" spans="2:10">
      <c r="B99" s="1"/>
      <c r="C99" s="1"/>
      <c r="D99" s="1"/>
      <c r="F99" s="1"/>
      <c r="G99" s="1"/>
      <c r="H99" s="1"/>
    </row>
    <row r="100" spans="2:10">
      <c r="F100" s="1"/>
      <c r="G100" s="1"/>
      <c r="H100" s="1"/>
    </row>
    <row r="101" spans="2:10">
      <c r="B101" s="5" t="s">
        <v>92</v>
      </c>
      <c r="F101" s="1"/>
      <c r="G101" s="1"/>
      <c r="H101" s="1"/>
    </row>
    <row r="102" spans="2:10">
      <c r="F102" s="1"/>
      <c r="G102" s="1"/>
      <c r="H102" s="1"/>
    </row>
    <row r="103" spans="2:10">
      <c r="B103" s="190" t="s">
        <v>2</v>
      </c>
      <c r="C103" s="190"/>
      <c r="D103" s="190"/>
      <c r="E103" s="191"/>
      <c r="F103" s="190" t="s">
        <v>42</v>
      </c>
      <c r="G103" s="190"/>
      <c r="H103" s="190"/>
      <c r="I103" s="36"/>
    </row>
    <row r="104" spans="2:10">
      <c r="B104" s="190"/>
      <c r="C104" s="190"/>
      <c r="D104" s="190"/>
      <c r="E104" s="192"/>
      <c r="F104" s="190"/>
      <c r="G104" s="190"/>
      <c r="H104" s="190"/>
      <c r="I104" s="36"/>
    </row>
    <row r="105" spans="2:10">
      <c r="B105" s="51"/>
      <c r="C105" s="51" t="s">
        <v>3</v>
      </c>
      <c r="D105" s="51" t="s">
        <v>4</v>
      </c>
      <c r="E105" s="192"/>
      <c r="F105" s="51"/>
      <c r="G105" s="51" t="s">
        <v>3</v>
      </c>
      <c r="H105" s="51" t="s">
        <v>4</v>
      </c>
      <c r="I105" s="36"/>
    </row>
    <row r="106" spans="2:10">
      <c r="B106" s="49" t="s">
        <v>68</v>
      </c>
      <c r="C106" s="52">
        <v>1.7325581395348837</v>
      </c>
      <c r="D106" s="52">
        <v>2.4878048780487805</v>
      </c>
      <c r="E106" s="192"/>
      <c r="F106" s="49" t="s">
        <v>68</v>
      </c>
      <c r="G106" s="53">
        <v>1.7325581395348837</v>
      </c>
      <c r="H106" s="53">
        <v>2.4878048780487805</v>
      </c>
      <c r="I106" s="36"/>
    </row>
    <row r="107" spans="2:10">
      <c r="B107" s="49" t="s">
        <v>6</v>
      </c>
      <c r="C107" s="53">
        <v>0.88057455540355656</v>
      </c>
      <c r="D107" s="53">
        <v>1.5862691960252937</v>
      </c>
      <c r="E107" s="192"/>
      <c r="F107" s="49" t="s">
        <v>41</v>
      </c>
      <c r="G107" s="52">
        <v>-4.3909705001887325</v>
      </c>
      <c r="H107" s="52"/>
      <c r="I107" s="36"/>
    </row>
    <row r="108" spans="2:10">
      <c r="B108" s="49" t="s">
        <v>7</v>
      </c>
      <c r="C108" s="52">
        <v>86</v>
      </c>
      <c r="D108" s="52">
        <v>82</v>
      </c>
      <c r="E108" s="192"/>
      <c r="F108" s="49" t="s">
        <v>12</v>
      </c>
      <c r="G108" s="103">
        <v>1.0598366500041891E-5</v>
      </c>
      <c r="H108" s="52"/>
      <c r="I108" s="36"/>
    </row>
    <row r="109" spans="2:10">
      <c r="B109" s="49" t="s">
        <v>1</v>
      </c>
      <c r="C109" s="52">
        <v>0.555123025530602</v>
      </c>
      <c r="D109" s="52"/>
      <c r="E109" s="192"/>
      <c r="F109" s="49" t="s">
        <v>13</v>
      </c>
      <c r="G109" s="52">
        <v>1.6550755006778557</v>
      </c>
      <c r="H109" s="52"/>
      <c r="I109" s="36"/>
    </row>
    <row r="110" spans="2:10">
      <c r="B110" s="49" t="s">
        <v>9</v>
      </c>
      <c r="C110" s="101">
        <v>3.8922734951102322E-3</v>
      </c>
      <c r="D110" s="52"/>
      <c r="E110" s="192"/>
      <c r="F110" s="49" t="s">
        <v>14</v>
      </c>
      <c r="G110" s="102">
        <v>2.1196733000083782E-5</v>
      </c>
      <c r="H110" s="52"/>
      <c r="I110" s="36"/>
      <c r="J110" t="s">
        <v>95</v>
      </c>
    </row>
    <row r="111" spans="2:10">
      <c r="B111" s="49" t="s">
        <v>10</v>
      </c>
      <c r="C111" s="52">
        <v>0.69603438783637239</v>
      </c>
      <c r="D111" s="52"/>
      <c r="E111" s="193"/>
      <c r="F111" s="49" t="s">
        <v>15</v>
      </c>
      <c r="G111" s="52">
        <v>1.9759052976736529</v>
      </c>
      <c r="H111" s="52"/>
      <c r="I111" s="36"/>
    </row>
    <row r="112" spans="2:10">
      <c r="B112" s="1"/>
      <c r="C112" s="1"/>
      <c r="D112" s="1"/>
      <c r="F112" s="1"/>
      <c r="G112" s="98"/>
      <c r="H112" s="1"/>
      <c r="I112" s="36"/>
    </row>
    <row r="113" spans="2:9">
      <c r="F113" s="1"/>
      <c r="G113" s="1"/>
      <c r="H113" s="1"/>
      <c r="I113" s="36"/>
    </row>
    <row r="114" spans="2:9">
      <c r="B114" s="5" t="s">
        <v>93</v>
      </c>
      <c r="F114" s="1"/>
      <c r="G114" s="98"/>
      <c r="H114" s="1"/>
      <c r="I114" s="36"/>
    </row>
    <row r="115" spans="2:9">
      <c r="F115" s="1"/>
      <c r="G115" s="1"/>
      <c r="H115" s="1"/>
      <c r="I115" s="36"/>
    </row>
    <row r="116" spans="2:9">
      <c r="B116" s="190" t="s">
        <v>2</v>
      </c>
      <c r="C116" s="190"/>
      <c r="D116" s="190"/>
      <c r="E116" s="191"/>
      <c r="F116" s="190" t="s">
        <v>22</v>
      </c>
      <c r="G116" s="190"/>
      <c r="H116" s="190"/>
    </row>
    <row r="117" spans="2:9">
      <c r="B117" s="190"/>
      <c r="C117" s="190"/>
      <c r="D117" s="190"/>
      <c r="E117" s="192"/>
      <c r="F117" s="190"/>
      <c r="G117" s="190"/>
      <c r="H117" s="190"/>
    </row>
    <row r="118" spans="2:9">
      <c r="B118" s="51"/>
      <c r="C118" s="51" t="s">
        <v>3</v>
      </c>
      <c r="D118" s="51" t="s">
        <v>4</v>
      </c>
      <c r="E118" s="192"/>
      <c r="F118" s="51"/>
      <c r="G118" s="51" t="s">
        <v>3</v>
      </c>
      <c r="H118" s="51" t="s">
        <v>4</v>
      </c>
    </row>
    <row r="119" spans="2:9">
      <c r="B119" s="49" t="s">
        <v>68</v>
      </c>
      <c r="C119" s="52">
        <v>1.5348837209302326</v>
      </c>
      <c r="D119" s="52">
        <v>1.4878048780487805</v>
      </c>
      <c r="E119" s="192"/>
      <c r="F119" s="49" t="s">
        <v>68</v>
      </c>
      <c r="G119" s="54">
        <v>1.5348837209302326</v>
      </c>
      <c r="H119" s="54">
        <v>1.4878048780487805</v>
      </c>
    </row>
    <row r="120" spans="2:9">
      <c r="B120" s="49" t="s">
        <v>6</v>
      </c>
      <c r="C120" s="54">
        <v>1.2634746922024622</v>
      </c>
      <c r="D120" s="54">
        <v>0.91960252935862707</v>
      </c>
      <c r="E120" s="192"/>
      <c r="F120" s="49" t="s">
        <v>41</v>
      </c>
      <c r="G120" s="52">
        <v>0.29139701394706907</v>
      </c>
      <c r="H120" s="52"/>
    </row>
    <row r="121" spans="2:9">
      <c r="B121" s="49" t="s">
        <v>7</v>
      </c>
      <c r="C121" s="52">
        <v>86</v>
      </c>
      <c r="D121" s="52">
        <v>82</v>
      </c>
      <c r="E121" s="192"/>
      <c r="F121" s="49" t="s">
        <v>12</v>
      </c>
      <c r="G121" s="52">
        <v>0.38555574865336262</v>
      </c>
      <c r="H121" s="52"/>
    </row>
    <row r="122" spans="2:9">
      <c r="B122" s="49" t="s">
        <v>1</v>
      </c>
      <c r="C122" s="52">
        <v>1.3739356426995339</v>
      </c>
      <c r="D122" s="52"/>
      <c r="E122" s="192"/>
      <c r="F122" s="49" t="s">
        <v>13</v>
      </c>
      <c r="G122" s="52">
        <v>1.6540847139194761</v>
      </c>
      <c r="H122" s="52"/>
    </row>
    <row r="123" spans="2:9">
      <c r="B123" s="49" t="s">
        <v>9</v>
      </c>
      <c r="C123" s="54">
        <v>7.5539064421602006E-2</v>
      </c>
      <c r="D123" s="52"/>
      <c r="E123" s="192"/>
      <c r="F123" s="49" t="s">
        <v>14</v>
      </c>
      <c r="G123" s="54">
        <v>0.77111149730672524</v>
      </c>
      <c r="H123" s="52"/>
    </row>
    <row r="124" spans="2:9">
      <c r="B124" s="49" t="s">
        <v>10</v>
      </c>
      <c r="C124" s="52">
        <v>1.4393581548331089</v>
      </c>
      <c r="D124" s="52"/>
      <c r="E124" s="193"/>
      <c r="F124" s="49" t="s">
        <v>15</v>
      </c>
      <c r="G124" s="52">
        <v>1.9743577260023577</v>
      </c>
      <c r="H124" s="52"/>
    </row>
    <row r="125" spans="2:9">
      <c r="B125" s="1"/>
      <c r="C125" s="1"/>
      <c r="D125" s="1"/>
      <c r="F125" s="1"/>
      <c r="G125" s="1"/>
      <c r="H125" s="1"/>
    </row>
    <row r="126" spans="2:9">
      <c r="F126" s="1"/>
      <c r="G126" s="1"/>
      <c r="H126" s="1"/>
    </row>
    <row r="127" spans="2:9">
      <c r="B127" s="194" t="s">
        <v>97</v>
      </c>
      <c r="C127" s="194"/>
      <c r="D127" s="194"/>
      <c r="E127" s="194"/>
      <c r="F127" s="194"/>
      <c r="G127" s="1"/>
      <c r="H127" s="1"/>
    </row>
    <row r="128" spans="2:9">
      <c r="F128" s="1"/>
      <c r="G128" s="1"/>
      <c r="H128" s="1"/>
    </row>
    <row r="129" spans="2:9">
      <c r="B129" s="190" t="s">
        <v>2</v>
      </c>
      <c r="C129" s="190"/>
      <c r="D129" s="190"/>
      <c r="E129" s="191"/>
      <c r="F129" s="190" t="s">
        <v>22</v>
      </c>
      <c r="G129" s="190"/>
      <c r="H129" s="190"/>
      <c r="I129" s="4"/>
    </row>
    <row r="130" spans="2:9">
      <c r="B130" s="190"/>
      <c r="C130" s="190"/>
      <c r="D130" s="190"/>
      <c r="E130" s="192"/>
      <c r="F130" s="190"/>
      <c r="G130" s="190"/>
      <c r="H130" s="190"/>
      <c r="I130" s="4"/>
    </row>
    <row r="131" spans="2:9">
      <c r="B131" s="51"/>
      <c r="C131" s="51" t="s">
        <v>3</v>
      </c>
      <c r="D131" s="51" t="s">
        <v>4</v>
      </c>
      <c r="E131" s="192"/>
      <c r="F131" s="51"/>
      <c r="G131" s="51" t="s">
        <v>3</v>
      </c>
      <c r="H131" s="51" t="s">
        <v>4</v>
      </c>
      <c r="I131" s="4"/>
    </row>
    <row r="132" spans="2:9">
      <c r="B132" s="49" t="s">
        <v>68</v>
      </c>
      <c r="C132" s="52">
        <v>20.546511627906977</v>
      </c>
      <c r="D132" s="52">
        <v>21.536585365853657</v>
      </c>
      <c r="E132" s="192"/>
      <c r="F132" s="49" t="s">
        <v>68</v>
      </c>
      <c r="G132" s="54">
        <v>20.546511627906977</v>
      </c>
      <c r="H132" s="54">
        <v>21.536585365853657</v>
      </c>
      <c r="I132" s="4"/>
    </row>
    <row r="133" spans="2:9">
      <c r="B133" s="49" t="s">
        <v>6</v>
      </c>
      <c r="C133" s="54">
        <v>40.438987688098514</v>
      </c>
      <c r="D133" s="54">
        <v>36.893706714844924</v>
      </c>
      <c r="E133" s="192"/>
      <c r="F133" s="49" t="s">
        <v>41</v>
      </c>
      <c r="G133" s="52">
        <v>-1.0310096523865802</v>
      </c>
      <c r="H133" s="52"/>
      <c r="I133" s="4"/>
    </row>
    <row r="134" spans="2:9">
      <c r="B134" s="49" t="s">
        <v>7</v>
      </c>
      <c r="C134" s="105">
        <v>86</v>
      </c>
      <c r="D134" s="105">
        <v>82</v>
      </c>
      <c r="E134" s="192"/>
      <c r="F134" s="49" t="s">
        <v>12</v>
      </c>
      <c r="G134" s="52">
        <v>0.15201805569450083</v>
      </c>
      <c r="H134" s="52"/>
      <c r="I134" s="4"/>
    </row>
    <row r="135" spans="2:9">
      <c r="B135" s="49" t="s">
        <v>1</v>
      </c>
      <c r="C135" s="52">
        <v>1.0960944640411281</v>
      </c>
      <c r="D135" s="52"/>
      <c r="E135" s="192"/>
      <c r="F135" s="49" t="s">
        <v>13</v>
      </c>
      <c r="G135" s="52">
        <v>1.6540847139194761</v>
      </c>
      <c r="H135" s="52"/>
      <c r="I135" s="4"/>
    </row>
    <row r="136" spans="2:9">
      <c r="B136" s="49" t="s">
        <v>9</v>
      </c>
      <c r="C136" s="54">
        <v>0.33922273564754957</v>
      </c>
      <c r="D136" s="52"/>
      <c r="E136" s="192"/>
      <c r="F136" s="49" t="s">
        <v>14</v>
      </c>
      <c r="G136" s="54">
        <v>0.30403611138900166</v>
      </c>
      <c r="H136" s="52"/>
      <c r="I136" s="4"/>
    </row>
    <row r="137" spans="2:9">
      <c r="B137" s="49" t="s">
        <v>10</v>
      </c>
      <c r="C137" s="52">
        <v>1.4393581548331089</v>
      </c>
      <c r="D137" s="52"/>
      <c r="E137" s="193"/>
      <c r="F137" s="49" t="s">
        <v>15</v>
      </c>
      <c r="G137" s="52">
        <v>1.9743577260023577</v>
      </c>
      <c r="H137" s="52"/>
      <c r="I137" s="4"/>
    </row>
    <row r="138" spans="2:9">
      <c r="B138" s="1"/>
      <c r="C138" s="1"/>
      <c r="D138" s="1"/>
      <c r="E138" s="4"/>
      <c r="F138" s="1"/>
      <c r="G138" s="1"/>
      <c r="H138" s="1"/>
      <c r="I138" s="4"/>
    </row>
    <row r="139" spans="2:9">
      <c r="F139" s="1"/>
      <c r="G139" s="1"/>
      <c r="H139" s="1"/>
      <c r="I139" s="4"/>
    </row>
    <row r="140" spans="2:9">
      <c r="B140" s="194" t="s">
        <v>96</v>
      </c>
      <c r="C140" s="194"/>
      <c r="D140" s="194"/>
      <c r="E140" s="194"/>
      <c r="F140" s="194"/>
      <c r="G140" s="1"/>
      <c r="H140" s="1"/>
      <c r="I140" s="4"/>
    </row>
    <row r="141" spans="2:9">
      <c r="F141" s="1"/>
      <c r="G141" s="1"/>
      <c r="H141" s="1"/>
      <c r="I141" s="4"/>
    </row>
    <row r="142" spans="2:9">
      <c r="B142" s="190" t="s">
        <v>2</v>
      </c>
      <c r="C142" s="190"/>
      <c r="D142" s="190"/>
      <c r="E142" s="190"/>
      <c r="F142" s="190" t="s">
        <v>22</v>
      </c>
      <c r="G142" s="190"/>
      <c r="H142" s="190"/>
    </row>
    <row r="143" spans="2:9">
      <c r="B143" s="190"/>
      <c r="C143" s="190"/>
      <c r="D143" s="190"/>
      <c r="E143" s="190"/>
      <c r="F143" s="190"/>
      <c r="G143" s="190"/>
      <c r="H143" s="190"/>
    </row>
    <row r="144" spans="2:9">
      <c r="B144" s="51"/>
      <c r="C144" s="51" t="s">
        <v>3</v>
      </c>
      <c r="D144" s="51" t="s">
        <v>4</v>
      </c>
      <c r="E144" s="190"/>
      <c r="F144" s="51"/>
      <c r="G144" s="51" t="s">
        <v>3</v>
      </c>
      <c r="H144" s="51" t="s">
        <v>4</v>
      </c>
    </row>
    <row r="145" spans="2:8">
      <c r="B145" s="49" t="s">
        <v>68</v>
      </c>
      <c r="C145" s="52">
        <v>18.395348837209301</v>
      </c>
      <c r="D145" s="52">
        <v>17.780487804878049</v>
      </c>
      <c r="E145" s="190"/>
      <c r="F145" s="49" t="s">
        <v>68</v>
      </c>
      <c r="G145" s="54">
        <v>18.395348837209301</v>
      </c>
      <c r="H145" s="54">
        <v>17.780487804878049</v>
      </c>
    </row>
    <row r="146" spans="2:8">
      <c r="B146" s="49" t="s">
        <v>6</v>
      </c>
      <c r="C146" s="54">
        <v>14.477154582763358</v>
      </c>
      <c r="D146" s="54">
        <v>16.568503462812426</v>
      </c>
      <c r="E146" s="190"/>
      <c r="F146" s="49" t="s">
        <v>41</v>
      </c>
      <c r="G146" s="52">
        <v>1.0119191345176644</v>
      </c>
      <c r="H146" s="52"/>
    </row>
    <row r="147" spans="2:8">
      <c r="B147" s="49" t="s">
        <v>7</v>
      </c>
      <c r="C147" s="105">
        <v>86</v>
      </c>
      <c r="D147" s="105">
        <v>82</v>
      </c>
      <c r="E147" s="190"/>
      <c r="F147" s="49" t="s">
        <v>12</v>
      </c>
      <c r="G147" s="52">
        <v>0.15652470133454122</v>
      </c>
      <c r="H147" s="52"/>
    </row>
    <row r="148" spans="2:8">
      <c r="B148" s="49" t="s">
        <v>1</v>
      </c>
      <c r="C148" s="52">
        <v>0.87377563189439245</v>
      </c>
      <c r="D148" s="52"/>
      <c r="E148" s="190"/>
      <c r="F148" s="49" t="s">
        <v>13</v>
      </c>
      <c r="G148" s="52">
        <v>1.6540847139194761</v>
      </c>
      <c r="H148" s="52"/>
    </row>
    <row r="149" spans="2:8">
      <c r="B149" s="49" t="s">
        <v>9</v>
      </c>
      <c r="C149" s="54">
        <v>0.26944812080433478</v>
      </c>
      <c r="D149" s="52"/>
      <c r="E149" s="190"/>
      <c r="F149" s="49" t="s">
        <v>14</v>
      </c>
      <c r="G149" s="54">
        <v>0.31304940266908243</v>
      </c>
      <c r="H149" s="52"/>
    </row>
    <row r="150" spans="2:8">
      <c r="B150" s="49" t="s">
        <v>10</v>
      </c>
      <c r="C150" s="52">
        <v>0.69603438783637239</v>
      </c>
      <c r="D150" s="52"/>
      <c r="E150" s="190"/>
      <c r="F150" s="49" t="s">
        <v>15</v>
      </c>
      <c r="G150" s="52">
        <v>1.9743577260023577</v>
      </c>
      <c r="H150" s="52"/>
    </row>
    <row r="151" spans="2:8">
      <c r="B151" s="1"/>
      <c r="C151" s="1"/>
      <c r="D151" s="1"/>
      <c r="F151" s="1"/>
      <c r="G151" s="1"/>
      <c r="H151" s="1"/>
    </row>
    <row r="152" spans="2:8">
      <c r="B152" s="36"/>
      <c r="C152" s="36"/>
      <c r="D152" s="36"/>
      <c r="F152" s="1"/>
      <c r="G152" s="1"/>
      <c r="H152" s="1"/>
    </row>
    <row r="153" spans="2:8">
      <c r="F153" s="1"/>
      <c r="G153" s="1"/>
      <c r="H153" s="1"/>
    </row>
    <row r="154" spans="2:8">
      <c r="F154" s="1"/>
      <c r="G154" s="1"/>
      <c r="H154" s="1"/>
    </row>
    <row r="155" spans="2:8">
      <c r="F155" s="1"/>
      <c r="G155" s="1"/>
      <c r="H155" s="1"/>
    </row>
    <row r="156" spans="2:8">
      <c r="F156" s="48"/>
      <c r="G156" s="48"/>
      <c r="H156" s="48"/>
    </row>
  </sheetData>
  <mergeCells count="62">
    <mergeCell ref="E142:E150"/>
    <mergeCell ref="B143:D143"/>
    <mergeCell ref="F143:H143"/>
    <mergeCell ref="B142:D142"/>
    <mergeCell ref="F142:H142"/>
    <mergeCell ref="B116:D116"/>
    <mergeCell ref="B117:D117"/>
    <mergeCell ref="F116:H116"/>
    <mergeCell ref="B127:F127"/>
    <mergeCell ref="F117:H117"/>
    <mergeCell ref="E116:E124"/>
    <mergeCell ref="B104:D104"/>
    <mergeCell ref="B140:F140"/>
    <mergeCell ref="B65:D65"/>
    <mergeCell ref="F104:H104"/>
    <mergeCell ref="B3:D3"/>
    <mergeCell ref="B4:D4"/>
    <mergeCell ref="F3:H3"/>
    <mergeCell ref="F4:H4"/>
    <mergeCell ref="E3:E11"/>
    <mergeCell ref="B28:D28"/>
    <mergeCell ref="F28:H28"/>
    <mergeCell ref="E27:E35"/>
    <mergeCell ref="F16:H16"/>
    <mergeCell ref="E15:E23"/>
    <mergeCell ref="B15:D15"/>
    <mergeCell ref="B16:D16"/>
    <mergeCell ref="F15:H15"/>
    <mergeCell ref="F103:H103"/>
    <mergeCell ref="B27:D27"/>
    <mergeCell ref="F27:H27"/>
    <mergeCell ref="E103:E111"/>
    <mergeCell ref="B77:D77"/>
    <mergeCell ref="B78:D78"/>
    <mergeCell ref="F77:H77"/>
    <mergeCell ref="F78:H78"/>
    <mergeCell ref="E77:E85"/>
    <mergeCell ref="B91:D91"/>
    <mergeCell ref="F90:H90"/>
    <mergeCell ref="F40:H40"/>
    <mergeCell ref="E39:E47"/>
    <mergeCell ref="F64:H64"/>
    <mergeCell ref="B52:D52"/>
    <mergeCell ref="F51:H51"/>
    <mergeCell ref="B90:D90"/>
    <mergeCell ref="B39:D39"/>
    <mergeCell ref="F65:H65"/>
    <mergeCell ref="E64:E72"/>
    <mergeCell ref="B64:D64"/>
    <mergeCell ref="F91:H91"/>
    <mergeCell ref="B103:D103"/>
    <mergeCell ref="E90:E98"/>
    <mergeCell ref="B129:D129"/>
    <mergeCell ref="B130:D130"/>
    <mergeCell ref="F129:H129"/>
    <mergeCell ref="F130:H130"/>
    <mergeCell ref="E129:E137"/>
    <mergeCell ref="F39:H39"/>
    <mergeCell ref="F52:H52"/>
    <mergeCell ref="E51:E59"/>
    <mergeCell ref="B51:D51"/>
    <mergeCell ref="B40:D40"/>
  </mergeCells>
  <phoneticPr fontId="9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Syndrom vyh. - data, F a t-test</vt:lpstr>
      <vt:lpstr>Spokojenost - data, F a t</vt:lpstr>
      <vt:lpstr>Srovnání ŽS a SV</vt:lpstr>
      <vt:lpstr>Tabulky do BP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dell</cp:lastModifiedBy>
  <dcterms:created xsi:type="dcterms:W3CDTF">2014-11-30T16:48:45Z</dcterms:created>
  <dcterms:modified xsi:type="dcterms:W3CDTF">2021-04-28T20:18:02Z</dcterms:modified>
</cp:coreProperties>
</file>